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AДСИЦ'!$A$1:$I$143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<sst xmlns="http://schemas.openxmlformats.org/spreadsheetml/2006/main" count="3700" uniqueCount="989">
  <si>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</si>
  <si>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</si>
  <si>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</si>
  <si>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</si>
  <si>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</si>
  <si>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</si>
  <si>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</si>
  <si>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</si>
  <si>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</si>
  <si>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</si>
  <si>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</si>
  <si>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</si>
  <si>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</si>
  <si>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</si>
  <si>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</si>
  <si>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</si>
  <si>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</si>
  <si>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</si>
  <si>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</si>
  <si>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</si>
  <si>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</si>
  <si>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</si>
  <si>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</si>
  <si>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</si>
  <si>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</si>
  <si>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</si>
  <si>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</si>
  <si>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</si>
  <si>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</si>
  <si>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</si>
  <si>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</si>
  <si>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</si>
  <si>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</si>
  <si>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</si>
  <si>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</si>
  <si>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</si>
  <si>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</si>
  <si>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</si>
  <si>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</si>
  <si>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</si>
  <si>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</si>
  <si>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</si>
  <si>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</si>
  <si>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</si>
  <si>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</si>
  <si>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</si>
  <si>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</si>
  <si>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</si>
  <si>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</si>
  <si>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</si>
  <si>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</si>
  <si>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</si>
  <si>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</si>
  <si>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</si>
  <si>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</si>
  <si>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</si>
  <si>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</si>
  <si>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</si>
  <si>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</si>
  <si>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</si>
  <si>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</si>
  <si>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</si>
  <si>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</si>
  <si>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</si>
  <si>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</si>
  <si>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</si>
  <si>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</si>
  <si>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</si>
  <si>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</si>
  <si>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</si>
  <si>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</si>
  <si>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</si>
  <si>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</si>
  <si>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</si>
  <si>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</si>
  <si>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</si>
  <si>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</si>
  <si>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</si>
  <si>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</si>
  <si>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</si>
  <si>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</si>
  <si>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</si>
  <si>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</si>
  <si>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</si>
  <si>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</si>
  <si>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</si>
  <si>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</si>
  <si>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</si>
  <si>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</si>
  <si>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</si>
  <si>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</si>
  <si>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</si>
  <si>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</si>
  <si>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</si>
  <si>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</si>
  <si>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</si>
  <si>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</si>
  <si>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</si>
  <si>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</si>
  <si>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</si>
  <si>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</si>
  <si>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</si>
  <si>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</si>
  <si>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</si>
  <si>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</si>
  <si>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</si>
  <si>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</si>
  <si>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</si>
  <si>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</si>
  <si>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</si>
  <si>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</si>
  <si>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</si>
  <si>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</si>
  <si>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</si>
  <si>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</si>
  <si>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</si>
  <si>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</si>
  <si>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</si>
  <si>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</si>
  <si>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</si>
  <si>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</si>
  <si>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</si>
  <si>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</si>
  <si>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</si>
  <si>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</si>
  <si>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</si>
  <si>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</si>
  <si>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</si>
  <si>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</si>
  <si>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</si>
  <si>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</si>
  <si>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</si>
  <si>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</si>
  <si>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</si>
  <si>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</si>
  <si>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</si>
  <si>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</si>
  <si>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</si>
  <si>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</si>
  <si>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</si>
  <si>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</si>
  <si>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</si>
  <si>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</si>
  <si>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</si>
  <si>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</si>
  <si>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</si>
  <si>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</si>
  <si>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</si>
  <si>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</si>
  <si>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</si>
  <si>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</si>
  <si>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</si>
  <si>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</si>
  <si>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</si>
  <si>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</si>
  <si>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</si>
  <si>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</si>
  <si>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</si>
  <si>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</si>
  <si>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</si>
  <si>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</si>
  <si>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</si>
  <si>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</si>
  <si>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</si>
  <si>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</si>
  <si>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</si>
  <si>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</si>
  <si>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</si>
  <si>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</si>
  <si>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</si>
  <si>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</si>
  <si>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</si>
  <si>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</si>
  <si>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</si>
  <si>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</si>
  <si>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</si>
  <si>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</si>
  <si>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</si>
  <si>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</si>
  <si>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</si>
  <si>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</si>
  <si>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</si>
  <si>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</si>
  <si>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</si>
  <si>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</si>
  <si>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</si>
  <si>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</si>
  <si>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</si>
  <si>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</si>
  <si>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</si>
  <si>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</si>
  <si>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</si>
  <si>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</si>
  <si>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</si>
  <si>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</si>
  <si>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</si>
  <si>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</si>
  <si>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</si>
  <si>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</si>
  <si>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</si>
  <si>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</si>
  <si>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</si>
  <si>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</si>
  <si>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</si>
  <si>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</si>
  <si>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</si>
  <si>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</si>
  <si>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</si>
  <si>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</si>
  <si>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</si>
  <si>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</si>
  <si>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</si>
  <si>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</si>
  <si>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</si>
  <si>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</si>
  <si>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</si>
  <si>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</si>
  <si>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</si>
  <si>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</si>
  <si>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</si>
  <si>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</si>
  <si>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</si>
  <si>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</si>
  <si>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</si>
  <si>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</si>
  <si>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</si>
  <si>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</si>
  <si>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</si>
  <si>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</si>
  <si>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</si>
  <si>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</si>
  <si>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</si>
  <si>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</si>
  <si>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</si>
  <si>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</si>
  <si>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</si>
  <si>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</si>
  <si>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</si>
  <si>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</si>
  <si>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</si>
  <si>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</si>
  <si>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</si>
  <si>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</si>
  <si>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</si>
  <si>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</si>
  <si>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</si>
  <si>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</si>
  <si>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</si>
  <si>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</si>
  <si>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</si>
  <si>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</si>
  <si>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</si>
  <si>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</si>
  <si>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</si>
  <si>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</si>
  <si>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</si>
  <si>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</si>
  <si>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</si>
  <si>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</si>
  <si>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</si>
  <si>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</si>
  <si>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</si>
  <si>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</si>
  <si>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</si>
  <si>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</si>
  <si>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</si>
  <si>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</si>
  <si>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</si>
  <si>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</si>
  <si>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</si>
  <si>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</si>
  <si>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</si>
  <si>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</si>
  <si>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</si>
  <si>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</si>
  <si>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</si>
  <si>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</si>
  <si>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</si>
  <si>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</si>
  <si>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</si>
  <si>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</si>
  <si>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</si>
  <si>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</si>
  <si>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</si>
  <si>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</si>
  <si>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</si>
  <si>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</si>
  <si>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</si>
  <si>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</si>
  <si>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</si>
  <si>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</si>
  <si>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</si>
  <si>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</si>
  <si>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</si>
  <si>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</si>
  <si>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</si>
  <si>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</si>
  <si>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</si>
  <si>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</si>
  <si>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</si>
  <si>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</si>
  <si>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</si>
  <si>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</si>
  <si>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</si>
  <si>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</si>
  <si>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</si>
  <si>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</si>
  <si>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</si>
  <si>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</si>
  <si>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</si>
  <si>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</si>
  <si>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</si>
  <si>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</si>
  <si>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</si>
  <si>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</si>
  <si>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</si>
  <si>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</si>
  <si>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</si>
  <si>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</si>
  <si>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</si>
  <si>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</si>
  <si>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</si>
  <si>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</si>
  <si>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</si>
  <si>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</si>
  <si>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</si>
  <si>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</si>
  <si>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</si>
  <si>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</si>
  <si>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</si>
  <si>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</si>
  <si>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</si>
  <si>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</si>
  <si>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</si>
  <si>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</si>
  <si>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</si>
  <si>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</si>
  <si>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</si>
  <si>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</si>
  <si>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</si>
  <si>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</si>
  <si>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</si>
  <si>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</si>
  <si>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</si>
  <si>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</si>
  <si>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</si>
  <si>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</si>
  <si>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</si>
  <si>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</si>
  <si>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</si>
  <si>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</si>
  <si>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</si>
  <si>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</si>
  <si>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</si>
  <si>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</si>
  <si>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</si>
  <si>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</si>
  <si>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</si>
  <si>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</si>
  <si>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</si>
  <si>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</si>
  <si>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</si>
  <si>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</si>
  <si>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</si>
  <si>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</si>
  <si>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</si>
  <si>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</si>
  <si>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</si>
  <si>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</si>
  <si>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</si>
  <si>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</si>
  <si>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</si>
  <si>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</si>
  <si>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</si>
  <si>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</si>
  <si>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</si>
  <si>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</si>
  <si>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</si>
  <si>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</si>
  <si>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</si>
  <si>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</si>
  <si>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</si>
  <si>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</si>
  <si>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</si>
  <si>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</si>
  <si>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</si>
  <si>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</si>
  <si>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</si>
  <si>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</si>
  <si>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</si>
  <si>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</si>
  <si>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</si>
  <si>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</si>
  <si>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</si>
  <si>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</si>
  <si>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</si>
  <si>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</si>
  <si>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</si>
  <si>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</si>
  <si>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</si>
  <si>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</si>
  <si>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</si>
  <si>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</si>
  <si>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</si>
  <si>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</si>
  <si>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</si>
  <si>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</si>
  <si>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</si>
  <si>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</si>
  <si>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</si>
  <si>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</si>
  <si>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</si>
  <si>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</si>
  <si>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</si>
  <si>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</si>
  <si>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</si>
  <si>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</si>
  <si>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</si>
  <si>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</si>
  <si>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</si>
  <si>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</si>
  <si>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</si>
  <si>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</si>
  <si>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</si>
  <si>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</si>
  <si>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</si>
  <si>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</si>
  <si>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</si>
  <si>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</si>
  <si>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</si>
  <si>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</si>
  <si>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</si>
  <si>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</si>
  <si>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</si>
  <si>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</si>
  <si>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</si>
  <si>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</si>
  <si>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</si>
  <si>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</si>
  <si>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</si>
  <si>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</si>
  <si>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</si>
  <si>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</si>
  <si>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</si>
  <si>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</si>
  <si>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</si>
  <si>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</si>
  <si>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</si>
  <si>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</si>
  <si>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</si>
  <si>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</si>
  <si>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</si>
  <si>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</si>
  <si>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</si>
  <si>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</si>
  <si>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</si>
  <si>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</si>
  <si>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</si>
  <si>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</si>
  <si>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</si>
  <si>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</si>
  <si>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</si>
  <si>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</si>
  <si>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</si>
  <si>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</si>
  <si>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</si>
  <si>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</si>
  <si>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</si>
  <si>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</si>
  <si>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</si>
  <si>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</si>
  <si>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</si>
  <si>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</si>
  <si>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</si>
  <si>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</si>
  <si>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</si>
  <si>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</si>
  <si>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</si>
  <si>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</si>
  <si>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</si>
  <si>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</si>
  <si>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</si>
  <si>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</si>
  <si>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</si>
  <si>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</si>
  <si>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</si>
  <si>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</si>
  <si>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</si>
  <si>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</si>
  <si>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</si>
  <si>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</si>
  <si>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</si>
  <si>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</si>
  <si>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</si>
  <si>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</si>
  <si>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</si>
  <si>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</si>
  <si>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</si>
  <si>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</si>
  <si>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</si>
  <si>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</si>
  <si>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</si>
  <si>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</si>
  <si>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</si>
  <si>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</si>
  <si>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</si>
  <si>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</si>
  <si>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</si>
  <si>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</si>
  <si>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</si>
  <si>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</si>
  <si>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</si>
  <si>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</si>
  <si>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</si>
  <si>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</si>
  <si>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</si>
  <si>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</si>
  <si>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</si>
  <si>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</si>
  <si>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</si>
  <si>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</si>
  <si>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</si>
  <si>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</si>
  <si>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</si>
  <si>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</si>
  <si>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</si>
  <si>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</si>
  <si>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</si>
  <si>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</si>
  <si>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</si>
  <si>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</si>
  <si>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</si>
  <si>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</si>
  <si>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</si>
  <si>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</si>
  <si>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</si>
  <si>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</si>
  <si>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</si>
  <si>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</si>
  <si>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</si>
  <si>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</si>
  <si>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</si>
  <si>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</si>
  <si>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</si>
  <si>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</si>
  <si>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</si>
  <si>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</si>
  <si>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</si>
  <si>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</si>
  <si>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</si>
  <si>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</si>
  <si>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</si>
  <si>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</si>
  <si>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</si>
  <si>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</si>
  <si>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</si>
  <si>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</si>
  <si>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</si>
  <si>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</si>
  <si>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</si>
  <si>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</si>
  <si>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</si>
  <si>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</si>
  <si>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</si>
  <si>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</si>
  <si>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</si>
  <si>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</si>
  <si>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</si>
  <si>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</si>
  <si>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</si>
  <si>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</si>
  <si>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</si>
  <si>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</si>
  <si>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</si>
  <si>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</si>
  <si>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</si>
  <si>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</si>
  <si>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</si>
  <si>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</si>
  <si>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</si>
  <si>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</si>
  <si>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</si>
  <si>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</si>
  <si>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</si>
  <si>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</si>
  <si>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</si>
  <si>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</si>
  <si>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</si>
  <si>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</si>
  <si>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</si>
  <si>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</si>
  <si>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</si>
  <si>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</si>
  <si>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</si>
  <si>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</si>
  <si>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</si>
  <si>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</si>
  <si>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</si>
  <si>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</si>
  <si>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</si>
  <si>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</si>
  <si>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</si>
  <si>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</si>
  <si>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</si>
  <si>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</si>
  <si>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</si>
  <si>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</si>
  <si>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</si>
  <si>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</si>
  <si>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</si>
  <si>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</si>
  <si>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</si>
  <si>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</si>
  <si>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</si>
  <si>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</si>
  <si>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</si>
  <si>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</si>
  <si>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</si>
  <si>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</si>
  <si>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</si>
  <si>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</si>
  <si>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</si>
  <si>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</si>
  <si>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</si>
  <si>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</si>
  <si>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</si>
  <si>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</si>
  <si>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</si>
  <si>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</si>
  <si>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</si>
  <si>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</si>
  <si>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</si>
  <si>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</si>
  <si>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</si>
  <si>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</si>
  <si>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</si>
  <si>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</si>
  <si>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</si>
  <si>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</si>
  <si>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</si>
  <si>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</si>
  <si>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</si>
  <si>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</si>
  <si>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</si>
  <si>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</si>
  <si>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</si>
  <si>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</si>
  <si>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</si>
  <si>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</si>
  <si>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</si>
  <si>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</si>
  <si>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</si>
  <si>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</si>
  <si>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</si>
  <si>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</si>
  <si>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</si>
  <si>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</si>
  <si>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</si>
  <si>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</si>
  <si>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</si>
  <si>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</si>
  <si>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</si>
  <si>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</si>
  <si>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</si>
  <si>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</si>
  <si>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</si>
  <si>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</si>
  <si>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</si>
  <si>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</si>
  <si>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</si>
  <si>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</si>
  <si>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</si>
  <si>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</si>
  <si>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</si>
  <si>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</si>
  <si>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</si>
  <si>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</si>
  <si>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</si>
  <si>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</si>
  <si>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</si>
  <si>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</si>
  <si>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</si>
  <si>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</si>
  <si>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</si>
  <si>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</si>
  <si>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</si>
  <si>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</si>
  <si>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</si>
  <si>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</si>
  <si>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</si>
  <si>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</si>
  <si>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</si>
  <si>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</si>
  <si>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</si>
  <si>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</si>
  <si>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</si>
  <si>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</si>
  <si>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</si>
  <si>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</si>
  <si>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</si>
  <si>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</si>
  <si>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</si>
  <si>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</si>
  <si>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</si>
  <si>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</si>
  <si>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</si>
  <si>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</si>
  <si>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</si>
  <si>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</si>
  <si>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</si>
  <si>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</si>
  <si>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</si>
  <si>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</si>
  <si>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</si>
  <si>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</si>
  <si>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</si>
  <si>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</si>
  <si>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</si>
  <si>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</si>
  <si>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</si>
  <si>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</si>
  <si>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</si>
  <si>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</si>
  <si>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</si>
  <si>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</si>
  <si>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</si>
  <si>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</si>
  <si>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</si>
  <si>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</si>
  <si>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</si>
  <si>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</si>
  <si>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</si>
  <si>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</si>
  <si>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</si>
  <si>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</si>
  <si>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</si>
  <si>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</si>
  <si>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</si>
  <si>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</si>
  <si>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</si>
  <si>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</si>
  <si>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</si>
  <si>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</si>
  <si>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</si>
  <si>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</si>
  <si>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</si>
  <si>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</si>
  <si>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</si>
  <si>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</si>
  <si>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</si>
  <si>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</si>
  <si>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</si>
  <si>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</si>
  <si>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</si>
  <si>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</si>
  <si>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</si>
  <si>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</si>
  <si>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</si>
  <si>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</si>
  <si>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</si>
  <si>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</si>
  <si>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</si>
  <si>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</si>
  <si>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</si>
  <si>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</si>
  <si>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</si>
  <si>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</si>
  <si>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</si>
  <si>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</si>
  <si>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</si>
  <si>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</si>
  <si>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</si>
  <si>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</si>
  <si>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</si>
  <si>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</si>
  <si>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</si>
  <si>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</si>
  <si>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</si>
  <si>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</si>
  <si>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</si>
  <si>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</si>
  <si>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</si>
  <si>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</si>
  <si>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</si>
  <si>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</si>
  <si>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</si>
  <si>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</si>
  <si>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</si>
  <si>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</si>
  <si>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</si>
  <si>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</si>
  <si>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</si>
  <si>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</si>
  <si>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</si>
  <si>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</si>
  <si>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</si>
  <si>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</si>
  <si>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</si>
  <si>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</si>
  <si>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</si>
  <si>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</si>
  <si>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</si>
  <si>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</si>
  <si>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</si>
  <si>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</si>
  <si>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</si>
  <si>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</si>
  <si>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</si>
  <si>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</si>
  <si>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</si>
  <si>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</si>
  <si>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</si>
  <si>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</si>
  <si>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</si>
  <si>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</si>
  <si>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</si>
  <si>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</si>
  <si>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</si>
  <si>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</si>
  <si>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</si>
  <si>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</si>
  <si>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</si>
  <si>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</si>
  <si>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</si>
  <si>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</si>
  <si>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</si>
  <si>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</si>
  <si>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</si>
  <si>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</si>
  <si>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</si>
  <si>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</si>
  <si>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</si>
  <si>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</si>
  <si>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</si>
  <si>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</si>
  <si>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</si>
  <si>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</si>
  <si>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</si>
  <si>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</si>
  <si>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</si>
  <si>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</si>
  <si>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МАГАЗИН С1</t>
  </si>
  <si>
    <t>САЛОН МАНИКЮР И ПЕДИКЮР</t>
  </si>
  <si>
    <t>МАГАЗИН С3</t>
  </si>
  <si>
    <t>ФРИЗЬОРСКИ САЛОН</t>
  </si>
  <si>
    <t>МАГАЗИН JADOO</t>
  </si>
  <si>
    <t>МАГАЗИН С6</t>
  </si>
  <si>
    <t>МАГАЗИН С7</t>
  </si>
  <si>
    <t>ВОДЕН БАР</t>
  </si>
  <si>
    <t>КАФЕ С10</t>
  </si>
  <si>
    <t>РЕСТОРАНТ С11</t>
  </si>
  <si>
    <t>КОЗМЕТИЧНО СТУДИО М2-1</t>
  </si>
  <si>
    <t>БАНКА</t>
  </si>
  <si>
    <t>СКЛАД 22-S1</t>
  </si>
  <si>
    <t>СКЛАД 22-S2</t>
  </si>
  <si>
    <t>КАСА 23-S3</t>
  </si>
  <si>
    <t>СКЛАД 24-S4</t>
  </si>
  <si>
    <t>СКЛАД 24-S5</t>
  </si>
  <si>
    <t>СКЛАД 24-S6</t>
  </si>
  <si>
    <t>СКЛАД 24-S7</t>
  </si>
  <si>
    <t>ТОАЛЕТНА</t>
  </si>
  <si>
    <t>АРХИТЕКТУРНИ ЕЛЕМЕНТИ</t>
  </si>
  <si>
    <t>РЕСТОРАНТ</t>
  </si>
  <si>
    <t>КОНФЕРЕНТЕН ЦЕНТЪР</t>
  </si>
  <si>
    <t>ПАРКИНГ</t>
  </si>
  <si>
    <t>СКЛАДОВЕ</t>
  </si>
  <si>
    <t>ТЕХНИЧЕСКО ПОМЕЩЕНИЕ</t>
  </si>
  <si>
    <t>ОБЩИ ПОМЕЩЕНИЯ</t>
  </si>
  <si>
    <t>Балансова стойност на притежаваните ТНИ към 31.12.2021 г. в хил. лв.</t>
  </si>
  <si>
    <t>38.17</t>
  </si>
  <si>
    <t>22.98</t>
  </si>
  <si>
    <t>33.59</t>
  </si>
  <si>
    <t>22.54</t>
  </si>
  <si>
    <t>22.56</t>
  </si>
  <si>
    <t>65.39</t>
  </si>
  <si>
    <t>215.89</t>
  </si>
  <si>
    <t>244.61</t>
  </si>
  <si>
    <t>247.8</t>
  </si>
  <si>
    <t>34.85</t>
  </si>
  <si>
    <t>25.64</t>
  </si>
  <si>
    <t>32.12</t>
  </si>
  <si>
    <t>75.88</t>
  </si>
  <si>
    <t>567.39</t>
  </si>
  <si>
    <t>1100.1</t>
  </si>
  <si>
    <t>2006.87</t>
  </si>
  <si>
    <t>974.18</t>
  </si>
  <si>
    <t>510.08</t>
  </si>
  <si>
    <t>60.84</t>
  </si>
  <si>
    <t>338.42</t>
  </si>
  <si>
    <t>апартамент 1-1</t>
  </si>
  <si>
    <t>апартамент 1-10</t>
  </si>
  <si>
    <t>апартамент 1-11</t>
  </si>
  <si>
    <t>апартамент 1-4</t>
  </si>
  <si>
    <t>апартамент 11-5-2</t>
  </si>
  <si>
    <t>апартамент 13-2</t>
  </si>
  <si>
    <t>апартамент 13-4</t>
  </si>
  <si>
    <t>апартамент 13-S2</t>
  </si>
  <si>
    <t>апартамент 14-1</t>
  </si>
  <si>
    <t>апартамент 14-2</t>
  </si>
  <si>
    <t>апартамент 15-1</t>
  </si>
  <si>
    <t>апартамент 15-S1</t>
  </si>
  <si>
    <r>
      <t xml:space="preserve">ТНИ 1, притежавани от </t>
    </r>
    <r>
      <rPr>
        <sz val="11"/>
        <color indexed="30"/>
        <rFont val="Times New Roman"/>
        <family val="1"/>
      </rPr>
      <t xml:space="preserve">специализирано дружество </t>
    </r>
    <r>
      <rPr>
        <sz val="11"/>
        <rFont val="Times New Roman"/>
        <family val="1"/>
      </rPr>
      <t xml:space="preserve"> с наименование ИНТЕРКАПИТАЛ ПРОПЪРТИ ДЕВЕЛЪПМЪНТ АДСИЦ, ЕИК 131397743</t>
    </r>
  </si>
  <si>
    <t>офис 30-22</t>
  </si>
  <si>
    <t>апартамент 30-20</t>
  </si>
  <si>
    <t>студио 36-13</t>
  </si>
  <si>
    <t>ОБЩИ ПОМЕЩЕНИЯ ЗОНА 2</t>
  </si>
  <si>
    <t>апартамент 38-9</t>
  </si>
  <si>
    <t>апартамент38-8</t>
  </si>
  <si>
    <t>апартамент38-7</t>
  </si>
  <si>
    <t>апартамент 38-4</t>
  </si>
  <si>
    <t>апартамент 38-5</t>
  </si>
  <si>
    <t>апартамент 38-6</t>
  </si>
  <si>
    <t>апартамент 38-3</t>
  </si>
  <si>
    <t>апартамент 38-21</t>
  </si>
  <si>
    <t>апартамент 38-20</t>
  </si>
  <si>
    <t>апартамент 38-2</t>
  </si>
  <si>
    <t>апартамент 38-19</t>
  </si>
  <si>
    <t>апартамент 38-18</t>
  </si>
  <si>
    <t>апартамент 38-17</t>
  </si>
  <si>
    <t>апартамент 37-11</t>
  </si>
  <si>
    <t>апартамент 37-14</t>
  </si>
  <si>
    <t>апартамент 37-8</t>
  </si>
  <si>
    <t>апартамент 38-1</t>
  </si>
  <si>
    <t>апартамент 38-10</t>
  </si>
  <si>
    <t>апартамент 38-11</t>
  </si>
  <si>
    <t>апартамент 38-12</t>
  </si>
  <si>
    <t>апартамент 38-13</t>
  </si>
  <si>
    <t>апартамент 38-14</t>
  </si>
  <si>
    <t>апартамент 38-15</t>
  </si>
  <si>
    <t>апартамент 38-16</t>
  </si>
  <si>
    <t>апартамент 36-19</t>
  </si>
  <si>
    <t>апартамент 36-25</t>
  </si>
  <si>
    <t>апартамент 36-26</t>
  </si>
  <si>
    <t>апартамент 36-6</t>
  </si>
  <si>
    <t>апартамент 37-1</t>
  </si>
  <si>
    <t>апартамент 35-9</t>
  </si>
  <si>
    <t>апартамент 35-6</t>
  </si>
  <si>
    <t>апартамент 35-5</t>
  </si>
  <si>
    <t>апартамент 35-2</t>
  </si>
  <si>
    <t>апартамент 35-15</t>
  </si>
  <si>
    <t>апартамент 35-1</t>
  </si>
  <si>
    <t>апартамент 34-8</t>
  </si>
  <si>
    <t>апартамент 34-4</t>
  </si>
  <si>
    <t>апартамент 34-13</t>
  </si>
  <si>
    <t>апартамент 34-12</t>
  </si>
  <si>
    <t>апартамент 34-10</t>
  </si>
  <si>
    <t>апартамент 34-11</t>
  </si>
  <si>
    <t>апартамент 33-60</t>
  </si>
  <si>
    <t>апартамент 33-44</t>
  </si>
  <si>
    <t>апартамент 33-22</t>
  </si>
  <si>
    <t>апартамент 33-13</t>
  </si>
  <si>
    <t>апартамент 32-74</t>
  </si>
  <si>
    <t>апартамент 32-55</t>
  </si>
  <si>
    <t>апартамент 32-48</t>
  </si>
  <si>
    <t>апартамент 32-28</t>
  </si>
  <si>
    <t>апартамент 32-13</t>
  </si>
  <si>
    <t>апартамент 32-12</t>
  </si>
  <si>
    <t>апартамент 32-11</t>
  </si>
  <si>
    <t>апартамент 32-10</t>
  </si>
  <si>
    <t>апартамент 31-38</t>
  </si>
  <si>
    <t>апартамент 31-27</t>
  </si>
  <si>
    <t>апартамент 30-8</t>
  </si>
  <si>
    <t>апартамент 30-6</t>
  </si>
  <si>
    <t>апартамент 16-1</t>
  </si>
  <si>
    <t>апартамент 16-2</t>
  </si>
  <si>
    <t>апартамент 17-S1</t>
  </si>
  <si>
    <t>апартамент 18-1</t>
  </si>
  <si>
    <t>апартамент 18-3</t>
  </si>
  <si>
    <t>апартамент 19-1</t>
  </si>
  <si>
    <t>апартамент 19-2</t>
  </si>
  <si>
    <t>апартамент 2-6</t>
  </si>
  <si>
    <t>апартамент 2-7</t>
  </si>
  <si>
    <t>апартамент 20-S1</t>
  </si>
  <si>
    <t>апартамент 27-3</t>
  </si>
  <si>
    <t>апартамент 24-2</t>
  </si>
  <si>
    <t>апартамент 9-2</t>
  </si>
  <si>
    <t>апартамент 8-3-2</t>
  </si>
  <si>
    <t>апартамент 7-8</t>
  </si>
  <si>
    <t>апартамент 6-2</t>
  </si>
  <si>
    <t>апартамент 4-10</t>
  </si>
  <si>
    <t>апартамент 4-1</t>
  </si>
  <si>
    <t>апартамент 36-11</t>
  </si>
  <si>
    <t>апартамент 3-4</t>
  </si>
  <si>
    <t>апартамент 23-3</t>
  </si>
  <si>
    <t>апартамент 23-2</t>
  </si>
  <si>
    <t>апартамент 22-1</t>
  </si>
  <si>
    <t>апартамент 21-3</t>
  </si>
  <si>
    <t>МАГАЗИН С14</t>
  </si>
  <si>
    <t>Справка за притежаваните търговски недвижими имоти (ТНИ)* от ДСИЦ с наименование ИНТЕРКАПИТАЛ ПРОПЪРТИ ДЕВЕЛЪПМЪНТ АДСИЦ , за периада от 1.10.2022 до 31.12.2022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</si>
</sst>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2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1" fontId="12" fillId="0" borderId="18" xfId="0" applyNumberFormat="1" applyFont="1" applyFill="1" applyBorder="1" applyAlignment="1">
      <alignment horizontal="right" vertical="center" wrapText="1"/>
    </xf>
    <xf numFmtId="1" fontId="72" fillId="0" borderId="18" xfId="0" applyNumberFormat="1" applyFont="1" applyBorder="1" applyAlignment="1">
      <alignment horizontal="right" vertical="center"/>
    </xf>
    <xf numFmtId="1" fontId="12" fillId="0" borderId="21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1" fontId="12" fillId="0" borderId="2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72" fillId="0" borderId="23" xfId="0" applyFont="1" applyBorder="1" applyAlignment="1">
      <alignment vertical="center"/>
    </xf>
    <xf numFmtId="4" fontId="13" fillId="0" borderId="18" xfId="0" applyNumberFormat="1" applyFont="1" applyFill="1" applyBorder="1" applyAlignment="1">
      <alignment horizontal="right" vertical="center" wrapText="1"/>
    </xf>
    <xf numFmtId="1" fontId="13" fillId="0" borderId="18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165" fontId="12" fillId="0" borderId="21" xfId="42" applyFont="1" applyBorder="1" applyAlignment="1">
      <alignment horizontal="right" vertical="center" wrapText="1"/>
    </xf>
    <xf numFmtId="165" fontId="12" fillId="0" borderId="0" xfId="42" applyFont="1" applyBorder="1" applyAlignment="1">
      <alignment horizontal="right" vertical="center" wrapText="1"/>
    </xf>
    <xf numFmtId="165" fontId="72" fillId="0" borderId="0" xfId="42" applyFont="1" applyAlignment="1">
      <alignment/>
    </xf>
    <xf numFmtId="165" fontId="12" fillId="0" borderId="24" xfId="42" applyFont="1" applyFill="1" applyBorder="1" applyAlignment="1">
      <alignment horizontal="center" vertical="center" wrapText="1"/>
    </xf>
    <xf numFmtId="165" fontId="13" fillId="0" borderId="25" xfId="42" applyFont="1" applyFill="1" applyBorder="1" applyAlignment="1">
      <alignment horizontal="right" vertical="center" wrapText="1"/>
    </xf>
    <xf numFmtId="165" fontId="13" fillId="36" borderId="0" xfId="42" applyFont="1" applyFill="1" applyBorder="1" applyAlignment="1">
      <alignment vertical="center" wrapText="1"/>
    </xf>
    <xf numFmtId="165" fontId="12" fillId="0" borderId="22" xfId="42" applyFont="1" applyFill="1" applyBorder="1" applyAlignment="1">
      <alignment horizontal="right" vertical="center" wrapText="1"/>
    </xf>
    <xf numFmtId="165" fontId="12" fillId="0" borderId="26" xfId="42" applyFont="1" applyBorder="1" applyAlignment="1">
      <alignment horizontal="right" vertical="center" wrapText="1"/>
    </xf>
    <xf numFmtId="165" fontId="12" fillId="0" borderId="16" xfId="42" applyFont="1" applyFill="1" applyBorder="1" applyAlignment="1">
      <alignment horizontal="left" vertical="center" wrapText="1"/>
    </xf>
    <xf numFmtId="165" fontId="72" fillId="0" borderId="18" xfId="42" applyFont="1" applyBorder="1" applyAlignment="1">
      <alignment horizontal="left" vertical="center"/>
    </xf>
    <xf numFmtId="165" fontId="13" fillId="0" borderId="18" xfId="42" applyFont="1" applyFill="1" applyBorder="1" applyAlignment="1">
      <alignment horizontal="left" vertical="center" wrapText="1"/>
    </xf>
    <xf numFmtId="165" fontId="12" fillId="0" borderId="21" xfId="42" applyFont="1" applyBorder="1" applyAlignment="1">
      <alignment horizontal="left" vertical="center" wrapText="1"/>
    </xf>
    <xf numFmtId="165" fontId="13" fillId="36" borderId="0" xfId="42" applyFont="1" applyFill="1" applyBorder="1" applyAlignment="1">
      <alignment horizontal="left" vertical="center" wrapText="1"/>
    </xf>
    <xf numFmtId="165" fontId="12" fillId="0" borderId="0" xfId="42" applyFont="1" applyBorder="1" applyAlignment="1">
      <alignment horizontal="left" vertical="center" wrapText="1"/>
    </xf>
    <xf numFmtId="165" fontId="13" fillId="0" borderId="0" xfId="42" applyFont="1" applyBorder="1" applyAlignment="1">
      <alignment horizontal="left" vertical="center" wrapText="1"/>
    </xf>
    <xf numFmtId="165" fontId="72" fillId="0" borderId="0" xfId="42" applyFont="1" applyAlignment="1">
      <alignment horizontal="left"/>
    </xf>
    <xf numFmtId="0" fontId="13" fillId="0" borderId="27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vertical="center"/>
    </xf>
    <xf numFmtId="0" fontId="72" fillId="36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vertical="center"/>
    </xf>
    <xf numFmtId="14" fontId="73" fillId="0" borderId="0" xfId="0" applyNumberFormat="1" applyFont="1" applyBorder="1" applyAlignment="1">
      <alignment vertical="center"/>
    </xf>
    <xf numFmtId="165" fontId="12" fillId="0" borderId="25" xfId="42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5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1" max="1" width="20.57421875" style="47" customWidth="1"/>
    <col min="2" max="2" width="26.28125" style="47" customWidth="1"/>
    <col min="3" max="3" width="20.8515625" style="47" customWidth="1"/>
    <col min="4" max="4" width="10.140625" style="47" bestFit="1" customWidth="1"/>
    <col min="5" max="5" width="17.421875" style="93" customWidth="1"/>
    <col min="6" max="6" width="13.7109375" style="47" customWidth="1"/>
    <col min="7" max="7" width="20.140625" style="47" customWidth="1"/>
    <col min="8" max="8" width="16.140625" style="47" customWidth="1"/>
    <col min="9" max="9" width="29.00390625" style="80" customWidth="1"/>
    <col min="10" max="14" width="9.140625" style="47" customWidth="1"/>
    <col min="15" max="15" width="9.28125" style="47" customWidth="1"/>
    <col min="16" max="16" width="43.28125" style="47" hidden="1" customWidth="1"/>
    <col min="17" max="17" width="45.8515625" style="47" hidden="1" customWidth="1"/>
    <col min="18" max="18" width="57.140625" style="47" customWidth="1"/>
    <col min="19" max="16384" width="9.140625" style="47" customWidth="1"/>
  </cols>
  <sheetData>
    <row r="1" spans="1:9" s="44" customFormat="1" ht="44.25" customHeight="1" thickBot="1">
      <c r="A1" s="58"/>
      <c r="B1" s="104" t="s">
        <v>988</v>
      </c>
      <c r="C1" s="105"/>
      <c r="D1" s="105"/>
      <c r="E1" s="105"/>
      <c r="F1" s="105"/>
      <c r="G1" s="105"/>
      <c r="H1" s="105"/>
      <c r="I1" s="106"/>
    </row>
    <row r="2" spans="1:9" s="44" customFormat="1" ht="85.5">
      <c r="A2" s="94" t="s">
        <v>825</v>
      </c>
      <c r="B2" s="45" t="s">
        <v>820</v>
      </c>
      <c r="C2" s="45" t="s">
        <v>824</v>
      </c>
      <c r="D2" s="46" t="s">
        <v>818</v>
      </c>
      <c r="E2" s="86" t="s">
        <v>833</v>
      </c>
      <c r="F2" s="46" t="s">
        <v>834</v>
      </c>
      <c r="G2" s="62" t="s">
        <v>831</v>
      </c>
      <c r="H2" s="46" t="s">
        <v>819</v>
      </c>
      <c r="I2" s="81" t="s">
        <v>868</v>
      </c>
    </row>
    <row r="3" spans="1:18" s="44" customFormat="1" ht="30">
      <c r="A3" s="73" t="s">
        <v>841</v>
      </c>
      <c r="B3" s="49" t="s">
        <v>821</v>
      </c>
      <c r="C3" s="48" t="s">
        <v>832</v>
      </c>
      <c r="D3" s="75">
        <v>38.17</v>
      </c>
      <c r="E3" s="87">
        <v>77414</v>
      </c>
      <c r="F3" s="76"/>
      <c r="G3" s="76"/>
      <c r="H3" s="76"/>
      <c r="I3" s="100">
        <f>+E3+H3</f>
        <v>77414</v>
      </c>
      <c r="Q3" s="50"/>
      <c r="R3" s="50"/>
    </row>
    <row r="4" spans="1:9" s="44" customFormat="1" ht="30">
      <c r="A4" s="74" t="s">
        <v>842</v>
      </c>
      <c r="B4" s="49" t="s">
        <v>821</v>
      </c>
      <c r="C4" s="48" t="s">
        <v>832</v>
      </c>
      <c r="D4" s="77" t="s">
        <v>870</v>
      </c>
      <c r="E4" s="87">
        <v>46607</v>
      </c>
      <c r="F4" s="65"/>
      <c r="G4" s="65"/>
      <c r="H4" s="76"/>
      <c r="I4" s="100">
        <f aca="true" t="shared" si="0" ref="I4:I67">+E4+H4</f>
        <v>46607</v>
      </c>
    </row>
    <row r="5" spans="1:9" s="44" customFormat="1" ht="30">
      <c r="A5" s="73" t="s">
        <v>843</v>
      </c>
      <c r="B5" s="49" t="s">
        <v>821</v>
      </c>
      <c r="C5" s="48" t="s">
        <v>832</v>
      </c>
      <c r="D5" s="77" t="s">
        <v>869</v>
      </c>
      <c r="E5" s="87">
        <v>77414</v>
      </c>
      <c r="F5" s="65"/>
      <c r="G5" s="65"/>
      <c r="H5" s="76"/>
      <c r="I5" s="100">
        <f t="shared" si="0"/>
        <v>77414</v>
      </c>
    </row>
    <row r="6" spans="1:9" s="44" customFormat="1" ht="30">
      <c r="A6" s="73" t="s">
        <v>844</v>
      </c>
      <c r="B6" s="49" t="s">
        <v>821</v>
      </c>
      <c r="C6" s="48" t="s">
        <v>832</v>
      </c>
      <c r="D6" s="77" t="s">
        <v>870</v>
      </c>
      <c r="E6" s="87">
        <v>46607</v>
      </c>
      <c r="F6" s="65"/>
      <c r="G6" s="65"/>
      <c r="H6" s="76"/>
      <c r="I6" s="100">
        <f t="shared" si="0"/>
        <v>46607</v>
      </c>
    </row>
    <row r="7" spans="1:9" s="44" customFormat="1" ht="30">
      <c r="A7" s="73" t="s">
        <v>845</v>
      </c>
      <c r="B7" s="49" t="s">
        <v>821</v>
      </c>
      <c r="C7" s="48" t="s">
        <v>832</v>
      </c>
      <c r="D7" s="77" t="s">
        <v>871</v>
      </c>
      <c r="E7" s="87">
        <v>68126</v>
      </c>
      <c r="F7" s="65"/>
      <c r="G7" s="65"/>
      <c r="H7" s="76"/>
      <c r="I7" s="100">
        <f t="shared" si="0"/>
        <v>68126</v>
      </c>
    </row>
    <row r="8" spans="1:9" s="44" customFormat="1" ht="30">
      <c r="A8" s="73" t="s">
        <v>846</v>
      </c>
      <c r="B8" s="49" t="s">
        <v>821</v>
      </c>
      <c r="C8" s="48" t="s">
        <v>832</v>
      </c>
      <c r="D8" s="77" t="s">
        <v>872</v>
      </c>
      <c r="E8" s="87">
        <v>45715</v>
      </c>
      <c r="F8" s="65"/>
      <c r="G8" s="65"/>
      <c r="H8" s="76"/>
      <c r="I8" s="100">
        <f t="shared" si="0"/>
        <v>45715</v>
      </c>
    </row>
    <row r="9" spans="1:9" s="44" customFormat="1" ht="30">
      <c r="A9" s="73" t="s">
        <v>847</v>
      </c>
      <c r="B9" s="49" t="s">
        <v>821</v>
      </c>
      <c r="C9" s="48" t="s">
        <v>832</v>
      </c>
      <c r="D9" s="77" t="s">
        <v>873</v>
      </c>
      <c r="E9" s="87">
        <v>45755</v>
      </c>
      <c r="F9" s="65"/>
      <c r="G9" s="65"/>
      <c r="H9" s="76"/>
      <c r="I9" s="100">
        <f t="shared" si="0"/>
        <v>45755</v>
      </c>
    </row>
    <row r="10" spans="1:9" s="44" customFormat="1" ht="30">
      <c r="A10" s="73" t="s">
        <v>848</v>
      </c>
      <c r="B10" s="49" t="s">
        <v>821</v>
      </c>
      <c r="C10" s="48" t="s">
        <v>832</v>
      </c>
      <c r="D10" s="77">
        <v>0</v>
      </c>
      <c r="E10" s="87">
        <v>10453</v>
      </c>
      <c r="F10" s="65"/>
      <c r="G10" s="65"/>
      <c r="H10" s="76"/>
      <c r="I10" s="100">
        <f t="shared" si="0"/>
        <v>10453</v>
      </c>
    </row>
    <row r="11" spans="1:9" s="44" customFormat="1" ht="30">
      <c r="A11" s="73" t="s">
        <v>849</v>
      </c>
      <c r="B11" s="49" t="s">
        <v>821</v>
      </c>
      <c r="C11" s="48" t="s">
        <v>832</v>
      </c>
      <c r="D11" s="77" t="s">
        <v>874</v>
      </c>
      <c r="E11" s="87">
        <v>170885</v>
      </c>
      <c r="F11" s="65"/>
      <c r="G11" s="65"/>
      <c r="H11" s="76"/>
      <c r="I11" s="100">
        <f t="shared" si="0"/>
        <v>170885</v>
      </c>
    </row>
    <row r="12" spans="1:9" s="44" customFormat="1" ht="30">
      <c r="A12" s="73" t="s">
        <v>850</v>
      </c>
      <c r="B12" s="49" t="s">
        <v>821</v>
      </c>
      <c r="C12" s="48" t="s">
        <v>832</v>
      </c>
      <c r="D12" s="77" t="s">
        <v>875</v>
      </c>
      <c r="E12" s="87">
        <v>564190</v>
      </c>
      <c r="F12" s="65"/>
      <c r="G12" s="65"/>
      <c r="H12" s="76"/>
      <c r="I12" s="100">
        <f t="shared" si="0"/>
        <v>564190</v>
      </c>
    </row>
    <row r="13" spans="1:18" s="44" customFormat="1" ht="30">
      <c r="A13" s="73" t="s">
        <v>851</v>
      </c>
      <c r="B13" s="49" t="s">
        <v>821</v>
      </c>
      <c r="C13" s="48" t="s">
        <v>832</v>
      </c>
      <c r="D13" s="75" t="s">
        <v>876</v>
      </c>
      <c r="E13" s="88">
        <v>443168</v>
      </c>
      <c r="F13" s="76"/>
      <c r="G13" s="76"/>
      <c r="H13" s="76"/>
      <c r="I13" s="100">
        <f t="shared" si="0"/>
        <v>443168</v>
      </c>
      <c r="Q13" s="50"/>
      <c r="R13" s="50"/>
    </row>
    <row r="14" spans="1:9" s="44" customFormat="1" ht="30">
      <c r="A14" s="74" t="s">
        <v>852</v>
      </c>
      <c r="B14" s="49" t="s">
        <v>821</v>
      </c>
      <c r="C14" s="48" t="s">
        <v>832</v>
      </c>
      <c r="D14" s="77" t="s">
        <v>877</v>
      </c>
      <c r="E14" s="87">
        <v>448949</v>
      </c>
      <c r="F14" s="65"/>
      <c r="G14" s="65"/>
      <c r="H14" s="76"/>
      <c r="I14" s="100">
        <f t="shared" si="0"/>
        <v>448949</v>
      </c>
    </row>
    <row r="15" spans="1:9" s="44" customFormat="1" ht="30">
      <c r="A15" s="73" t="s">
        <v>853</v>
      </c>
      <c r="B15" s="49" t="s">
        <v>821</v>
      </c>
      <c r="C15" s="48" t="s">
        <v>832</v>
      </c>
      <c r="D15" s="77" t="s">
        <v>878</v>
      </c>
      <c r="E15" s="87">
        <v>34405</v>
      </c>
      <c r="F15" s="65"/>
      <c r="G15" s="65"/>
      <c r="H15" s="76"/>
      <c r="I15" s="100">
        <f t="shared" si="0"/>
        <v>34405</v>
      </c>
    </row>
    <row r="16" spans="1:9" s="44" customFormat="1" ht="30">
      <c r="A16" s="73" t="s">
        <v>854</v>
      </c>
      <c r="B16" s="49" t="s">
        <v>821</v>
      </c>
      <c r="C16" s="48" t="s">
        <v>832</v>
      </c>
      <c r="D16" s="77" t="s">
        <v>879</v>
      </c>
      <c r="E16" s="87">
        <v>25312</v>
      </c>
      <c r="F16" s="65"/>
      <c r="G16" s="65"/>
      <c r="H16" s="76"/>
      <c r="I16" s="100">
        <f t="shared" si="0"/>
        <v>25312</v>
      </c>
    </row>
    <row r="17" spans="1:9" s="44" customFormat="1" ht="30">
      <c r="A17" s="73" t="s">
        <v>855</v>
      </c>
      <c r="B17" s="49" t="s">
        <v>821</v>
      </c>
      <c r="C17" s="48" t="s">
        <v>814</v>
      </c>
      <c r="D17" s="77">
        <v>25082</v>
      </c>
      <c r="E17" s="87">
        <v>17537</v>
      </c>
      <c r="F17" s="65"/>
      <c r="G17" s="65"/>
      <c r="H17" s="76"/>
      <c r="I17" s="100">
        <f t="shared" si="0"/>
        <v>17537</v>
      </c>
    </row>
    <row r="18" spans="1:9" s="44" customFormat="1" ht="30">
      <c r="A18" s="73" t="s">
        <v>856</v>
      </c>
      <c r="B18" s="49" t="s">
        <v>821</v>
      </c>
      <c r="C18" s="48" t="s">
        <v>832</v>
      </c>
      <c r="D18" s="77" t="s">
        <v>880</v>
      </c>
      <c r="E18" s="87">
        <v>31709</v>
      </c>
      <c r="F18" s="65"/>
      <c r="G18" s="65"/>
      <c r="H18" s="76"/>
      <c r="I18" s="100">
        <f t="shared" si="0"/>
        <v>31709</v>
      </c>
    </row>
    <row r="19" spans="1:9" s="44" customFormat="1" ht="30">
      <c r="A19" s="73" t="s">
        <v>857</v>
      </c>
      <c r="B19" s="49" t="s">
        <v>821</v>
      </c>
      <c r="C19" s="48" t="s">
        <v>832</v>
      </c>
      <c r="D19" s="77" t="s">
        <v>880</v>
      </c>
      <c r="E19" s="87">
        <v>31709</v>
      </c>
      <c r="F19" s="65"/>
      <c r="G19" s="65"/>
      <c r="H19" s="76"/>
      <c r="I19" s="100">
        <f t="shared" si="0"/>
        <v>31709</v>
      </c>
    </row>
    <row r="20" spans="1:9" s="44" customFormat="1" ht="30">
      <c r="A20" s="73" t="s">
        <v>858</v>
      </c>
      <c r="B20" s="49" t="s">
        <v>821</v>
      </c>
      <c r="C20" s="48" t="s">
        <v>832</v>
      </c>
      <c r="D20" s="77" t="s">
        <v>880</v>
      </c>
      <c r="E20" s="87">
        <v>31709</v>
      </c>
      <c r="F20" s="65"/>
      <c r="G20" s="65"/>
      <c r="H20" s="76"/>
      <c r="I20" s="100">
        <f t="shared" si="0"/>
        <v>31709</v>
      </c>
    </row>
    <row r="21" spans="1:9" s="44" customFormat="1" ht="30">
      <c r="A21" s="73" t="s">
        <v>859</v>
      </c>
      <c r="B21" s="49" t="s">
        <v>821</v>
      </c>
      <c r="C21" s="48" t="s">
        <v>832</v>
      </c>
      <c r="D21" s="77" t="s">
        <v>881</v>
      </c>
      <c r="E21" s="87">
        <v>74910</v>
      </c>
      <c r="F21" s="65"/>
      <c r="G21" s="65"/>
      <c r="H21" s="76"/>
      <c r="I21" s="100">
        <f t="shared" si="0"/>
        <v>74910</v>
      </c>
    </row>
    <row r="22" spans="1:18" s="44" customFormat="1" ht="30">
      <c r="A22" s="73" t="s">
        <v>860</v>
      </c>
      <c r="B22" s="49" t="s">
        <v>821</v>
      </c>
      <c r="C22" s="48" t="s">
        <v>817</v>
      </c>
      <c r="D22" s="75" t="s">
        <v>880</v>
      </c>
      <c r="E22" s="88">
        <v>31709</v>
      </c>
      <c r="F22" s="76"/>
      <c r="G22" s="76"/>
      <c r="H22" s="76"/>
      <c r="I22" s="100">
        <f t="shared" si="0"/>
        <v>31709</v>
      </c>
      <c r="Q22" s="50"/>
      <c r="R22" s="50"/>
    </row>
    <row r="23" spans="1:9" s="44" customFormat="1" ht="30">
      <c r="A23" s="74" t="s">
        <v>860</v>
      </c>
      <c r="B23" s="49" t="s">
        <v>821</v>
      </c>
      <c r="C23" s="48" t="s">
        <v>817</v>
      </c>
      <c r="D23" s="77" t="s">
        <v>880</v>
      </c>
      <c r="E23" s="87">
        <v>31709</v>
      </c>
      <c r="F23" s="65"/>
      <c r="G23" s="65"/>
      <c r="H23" s="76"/>
      <c r="I23" s="100">
        <f t="shared" si="0"/>
        <v>31709</v>
      </c>
    </row>
    <row r="24" spans="1:9" s="44" customFormat="1" ht="30">
      <c r="A24" s="73" t="s">
        <v>861</v>
      </c>
      <c r="B24" s="49" t="s">
        <v>821</v>
      </c>
      <c r="C24" s="48" t="s">
        <v>817</v>
      </c>
      <c r="D24" s="77" t="s">
        <v>882</v>
      </c>
      <c r="E24" s="87">
        <v>426489</v>
      </c>
      <c r="F24" s="65"/>
      <c r="G24" s="65"/>
      <c r="H24" s="76"/>
      <c r="I24" s="100">
        <f t="shared" si="0"/>
        <v>426489</v>
      </c>
    </row>
    <row r="25" spans="1:9" s="44" customFormat="1" ht="30">
      <c r="A25" s="73" t="s">
        <v>862</v>
      </c>
      <c r="B25" s="49" t="s">
        <v>821</v>
      </c>
      <c r="C25" s="48" t="s">
        <v>832</v>
      </c>
      <c r="D25" s="77" t="s">
        <v>883</v>
      </c>
      <c r="E25" s="87">
        <v>2874914</v>
      </c>
      <c r="F25" s="65"/>
      <c r="G25" s="65"/>
      <c r="H25" s="76"/>
      <c r="I25" s="100">
        <f t="shared" si="0"/>
        <v>2874914</v>
      </c>
    </row>
    <row r="26" spans="1:9" s="44" customFormat="1" ht="30">
      <c r="A26" s="73" t="s">
        <v>863</v>
      </c>
      <c r="B26" s="49" t="s">
        <v>821</v>
      </c>
      <c r="C26" s="48" t="s">
        <v>832</v>
      </c>
      <c r="D26" s="77" t="s">
        <v>884</v>
      </c>
      <c r="E26" s="87">
        <v>3635923</v>
      </c>
      <c r="F26" s="65"/>
      <c r="G26" s="65"/>
      <c r="H26" s="76"/>
      <c r="I26" s="100">
        <f t="shared" si="0"/>
        <v>3635923</v>
      </c>
    </row>
    <row r="27" spans="1:9" s="44" customFormat="1" ht="30">
      <c r="A27" s="73" t="s">
        <v>864</v>
      </c>
      <c r="B27" s="49" t="s">
        <v>821</v>
      </c>
      <c r="C27" s="48" t="s">
        <v>817</v>
      </c>
      <c r="D27" s="77" t="s">
        <v>885</v>
      </c>
      <c r="E27" s="87">
        <v>961728</v>
      </c>
      <c r="F27" s="65"/>
      <c r="G27" s="65"/>
      <c r="H27" s="76"/>
      <c r="I27" s="100">
        <f t="shared" si="0"/>
        <v>961728</v>
      </c>
    </row>
    <row r="28" spans="1:9" s="44" customFormat="1" ht="30">
      <c r="A28" s="73" t="s">
        <v>865</v>
      </c>
      <c r="B28" s="49" t="s">
        <v>821</v>
      </c>
      <c r="C28" s="48" t="s">
        <v>832</v>
      </c>
      <c r="D28" s="77" t="s">
        <v>886</v>
      </c>
      <c r="E28" s="87">
        <v>503560</v>
      </c>
      <c r="F28" s="65"/>
      <c r="G28" s="65"/>
      <c r="H28" s="76"/>
      <c r="I28" s="100">
        <f t="shared" si="0"/>
        <v>503560</v>
      </c>
    </row>
    <row r="29" spans="1:9" s="44" customFormat="1" ht="30">
      <c r="A29" s="73" t="s">
        <v>866</v>
      </c>
      <c r="B29" s="49" t="s">
        <v>821</v>
      </c>
      <c r="C29" s="48" t="s">
        <v>817</v>
      </c>
      <c r="D29" s="77" t="s">
        <v>887</v>
      </c>
      <c r="E29" s="87">
        <v>60062</v>
      </c>
      <c r="F29" s="65"/>
      <c r="G29" s="65"/>
      <c r="H29" s="76"/>
      <c r="I29" s="100">
        <f t="shared" si="0"/>
        <v>60062</v>
      </c>
    </row>
    <row r="30" spans="1:9" s="44" customFormat="1" ht="30">
      <c r="A30" s="73" t="s">
        <v>861</v>
      </c>
      <c r="B30" s="49" t="s">
        <v>821</v>
      </c>
      <c r="C30" s="48" t="s">
        <v>817</v>
      </c>
      <c r="D30" s="77" t="s">
        <v>888</v>
      </c>
      <c r="E30" s="87">
        <v>338034</v>
      </c>
      <c r="F30" s="65"/>
      <c r="G30" s="65"/>
      <c r="H30" s="76"/>
      <c r="I30" s="100">
        <f t="shared" si="0"/>
        <v>338034</v>
      </c>
    </row>
    <row r="31" spans="1:9" s="44" customFormat="1" ht="30">
      <c r="A31" s="73" t="s">
        <v>867</v>
      </c>
      <c r="B31" s="49" t="s">
        <v>821</v>
      </c>
      <c r="C31" s="48" t="s">
        <v>817</v>
      </c>
      <c r="D31" s="77">
        <v>122</v>
      </c>
      <c r="E31" s="87">
        <v>120440</v>
      </c>
      <c r="F31" s="65"/>
      <c r="G31" s="65"/>
      <c r="H31" s="76"/>
      <c r="I31" s="100">
        <f t="shared" si="0"/>
        <v>120440</v>
      </c>
    </row>
    <row r="32" spans="1:18" s="44" customFormat="1" ht="30">
      <c r="A32" s="73" t="s">
        <v>987</v>
      </c>
      <c r="B32" s="49" t="s">
        <v>821</v>
      </c>
      <c r="C32" s="48" t="s">
        <v>817</v>
      </c>
      <c r="D32" s="75">
        <v>70.6</v>
      </c>
      <c r="E32" s="88">
        <v>91099</v>
      </c>
      <c r="F32" s="76"/>
      <c r="G32" s="76"/>
      <c r="H32" s="76"/>
      <c r="I32" s="82">
        <v>91099</v>
      </c>
      <c r="Q32" s="50"/>
      <c r="R32" s="50"/>
    </row>
    <row r="33" spans="1:18" s="44" customFormat="1" ht="30">
      <c r="A33" s="73" t="s">
        <v>889</v>
      </c>
      <c r="B33" s="49" t="s">
        <v>821</v>
      </c>
      <c r="C33" s="48" t="s">
        <v>816</v>
      </c>
      <c r="D33" s="75">
        <v>182.8</v>
      </c>
      <c r="E33" s="88">
        <v>310886</v>
      </c>
      <c r="F33" s="76"/>
      <c r="G33" s="76"/>
      <c r="H33" s="76"/>
      <c r="I33" s="82">
        <f t="shared" si="0"/>
        <v>310886</v>
      </c>
      <c r="Q33" s="50"/>
      <c r="R33" s="50"/>
    </row>
    <row r="34" spans="1:9" s="44" customFormat="1" ht="30">
      <c r="A34" s="74" t="s">
        <v>890</v>
      </c>
      <c r="B34" s="49" t="s">
        <v>821</v>
      </c>
      <c r="C34" s="48" t="s">
        <v>816</v>
      </c>
      <c r="D34" s="77">
        <v>91.29</v>
      </c>
      <c r="E34" s="87">
        <v>155256</v>
      </c>
      <c r="F34" s="65"/>
      <c r="G34" s="65"/>
      <c r="H34" s="76"/>
      <c r="I34" s="82">
        <f t="shared" si="0"/>
        <v>155256</v>
      </c>
    </row>
    <row r="35" spans="1:9" s="44" customFormat="1" ht="30">
      <c r="A35" s="73" t="s">
        <v>891</v>
      </c>
      <c r="B35" s="49" t="s">
        <v>821</v>
      </c>
      <c r="C35" s="48" t="s">
        <v>816</v>
      </c>
      <c r="D35" s="77">
        <v>83.57</v>
      </c>
      <c r="E35" s="87">
        <v>123179</v>
      </c>
      <c r="F35" s="65"/>
      <c r="G35" s="65"/>
      <c r="H35" s="76"/>
      <c r="I35" s="82">
        <f t="shared" si="0"/>
        <v>123179</v>
      </c>
    </row>
    <row r="36" spans="1:9" s="44" customFormat="1" ht="30">
      <c r="A36" s="73" t="s">
        <v>892</v>
      </c>
      <c r="B36" s="49" t="s">
        <v>821</v>
      </c>
      <c r="C36" s="48" t="s">
        <v>816</v>
      </c>
      <c r="D36" s="77">
        <v>131.47</v>
      </c>
      <c r="E36" s="87">
        <v>223590</v>
      </c>
      <c r="F36" s="65"/>
      <c r="G36" s="65"/>
      <c r="H36" s="76"/>
      <c r="I36" s="82">
        <f t="shared" si="0"/>
        <v>223590</v>
      </c>
    </row>
    <row r="37" spans="1:9" s="44" customFormat="1" ht="30">
      <c r="A37" s="73" t="s">
        <v>893</v>
      </c>
      <c r="B37" s="49" t="s">
        <v>821</v>
      </c>
      <c r="C37" s="48" t="s">
        <v>816</v>
      </c>
      <c r="D37" s="77">
        <v>72.47</v>
      </c>
      <c r="E37" s="87">
        <v>106818</v>
      </c>
      <c r="F37" s="65"/>
      <c r="G37" s="65"/>
      <c r="H37" s="76"/>
      <c r="I37" s="82">
        <f t="shared" si="0"/>
        <v>106818</v>
      </c>
    </row>
    <row r="38" spans="1:9" s="44" customFormat="1" ht="30">
      <c r="A38" s="73" t="s">
        <v>894</v>
      </c>
      <c r="B38" s="49" t="s">
        <v>821</v>
      </c>
      <c r="C38" s="48" t="s">
        <v>816</v>
      </c>
      <c r="D38" s="77">
        <v>106.76</v>
      </c>
      <c r="E38" s="87">
        <v>157361</v>
      </c>
      <c r="F38" s="65"/>
      <c r="G38" s="65"/>
      <c r="H38" s="76"/>
      <c r="I38" s="82">
        <f t="shared" si="0"/>
        <v>157361</v>
      </c>
    </row>
    <row r="39" spans="1:9" s="44" customFormat="1" ht="30">
      <c r="A39" s="73" t="s">
        <v>895</v>
      </c>
      <c r="B39" s="49" t="s">
        <v>821</v>
      </c>
      <c r="C39" s="48" t="s">
        <v>816</v>
      </c>
      <c r="D39" s="77">
        <v>108.45</v>
      </c>
      <c r="E39" s="87">
        <v>184440</v>
      </c>
      <c r="F39" s="65"/>
      <c r="G39" s="65"/>
      <c r="H39" s="76"/>
      <c r="I39" s="82">
        <f t="shared" si="0"/>
        <v>184440</v>
      </c>
    </row>
    <row r="40" spans="1:9" s="44" customFormat="1" ht="30">
      <c r="A40" s="73" t="s">
        <v>896</v>
      </c>
      <c r="B40" s="49" t="s">
        <v>821</v>
      </c>
      <c r="C40" s="48" t="s">
        <v>816</v>
      </c>
      <c r="D40" s="77">
        <v>69.28</v>
      </c>
      <c r="E40" s="87">
        <v>105305</v>
      </c>
      <c r="F40" s="65"/>
      <c r="G40" s="65"/>
      <c r="H40" s="76"/>
      <c r="I40" s="82">
        <f t="shared" si="0"/>
        <v>105305</v>
      </c>
    </row>
    <row r="41" spans="1:9" s="44" customFormat="1" ht="30">
      <c r="A41" s="73" t="s">
        <v>897</v>
      </c>
      <c r="B41" s="49" t="s">
        <v>821</v>
      </c>
      <c r="C41" s="48" t="s">
        <v>816</v>
      </c>
      <c r="D41" s="77">
        <v>113.42</v>
      </c>
      <c r="E41" s="87">
        <v>192892</v>
      </c>
      <c r="F41" s="65"/>
      <c r="G41" s="65"/>
      <c r="H41" s="76"/>
      <c r="I41" s="82">
        <f t="shared" si="0"/>
        <v>192892</v>
      </c>
    </row>
    <row r="42" spans="1:9" s="44" customFormat="1" ht="30">
      <c r="A42" s="73" t="s">
        <v>898</v>
      </c>
      <c r="B42" s="49" t="s">
        <v>821</v>
      </c>
      <c r="C42" s="48" t="s">
        <v>816</v>
      </c>
      <c r="D42" s="77">
        <v>105.58</v>
      </c>
      <c r="E42" s="87">
        <v>179559</v>
      </c>
      <c r="F42" s="65"/>
      <c r="G42" s="65"/>
      <c r="H42" s="76"/>
      <c r="I42" s="82">
        <f t="shared" si="0"/>
        <v>179559</v>
      </c>
    </row>
    <row r="43" spans="1:18" s="44" customFormat="1" ht="30">
      <c r="A43" s="73" t="s">
        <v>899</v>
      </c>
      <c r="B43" s="49" t="s">
        <v>821</v>
      </c>
      <c r="C43" s="48" t="s">
        <v>816</v>
      </c>
      <c r="D43" s="75">
        <v>112.03</v>
      </c>
      <c r="E43" s="88">
        <v>190528</v>
      </c>
      <c r="F43" s="64"/>
      <c r="G43" s="64"/>
      <c r="H43" s="76"/>
      <c r="I43" s="82">
        <f t="shared" si="0"/>
        <v>190528</v>
      </c>
      <c r="Q43" s="50"/>
      <c r="R43" s="50"/>
    </row>
    <row r="44" spans="1:9" s="44" customFormat="1" ht="30">
      <c r="A44" s="74" t="s">
        <v>900</v>
      </c>
      <c r="B44" s="49" t="s">
        <v>821</v>
      </c>
      <c r="C44" s="48" t="s">
        <v>816</v>
      </c>
      <c r="D44" s="77">
        <v>41.63</v>
      </c>
      <c r="E44" s="87">
        <v>63277</v>
      </c>
      <c r="F44" s="65"/>
      <c r="G44" s="65"/>
      <c r="H44" s="76"/>
      <c r="I44" s="82">
        <f t="shared" si="0"/>
        <v>63277</v>
      </c>
    </row>
    <row r="45" spans="1:9" s="44" customFormat="1" ht="30">
      <c r="A45" s="73" t="s">
        <v>963</v>
      </c>
      <c r="B45" s="49" t="s">
        <v>821</v>
      </c>
      <c r="C45" s="48" t="s">
        <v>816</v>
      </c>
      <c r="D45" s="77">
        <v>114.89</v>
      </c>
      <c r="E45" s="87">
        <v>195392</v>
      </c>
      <c r="F45" s="65"/>
      <c r="G45" s="65"/>
      <c r="H45" s="76"/>
      <c r="I45" s="82">
        <f t="shared" si="0"/>
        <v>195392</v>
      </c>
    </row>
    <row r="46" spans="1:9" s="44" customFormat="1" ht="30">
      <c r="A46" s="73" t="s">
        <v>964</v>
      </c>
      <c r="B46" s="49" t="s">
        <v>821</v>
      </c>
      <c r="C46" s="48" t="s">
        <v>816</v>
      </c>
      <c r="D46" s="77">
        <v>92.93</v>
      </c>
      <c r="E46" s="87">
        <v>158045</v>
      </c>
      <c r="F46" s="65"/>
      <c r="G46" s="65"/>
      <c r="H46" s="76"/>
      <c r="I46" s="82">
        <f t="shared" si="0"/>
        <v>158045</v>
      </c>
    </row>
    <row r="47" spans="1:9" s="44" customFormat="1" ht="30">
      <c r="A47" s="73" t="s">
        <v>965</v>
      </c>
      <c r="B47" s="49" t="s">
        <v>821</v>
      </c>
      <c r="C47" s="48" t="s">
        <v>816</v>
      </c>
      <c r="D47" s="77">
        <v>42.5</v>
      </c>
      <c r="E47" s="87">
        <v>64600</v>
      </c>
      <c r="F47" s="65"/>
      <c r="G47" s="65"/>
      <c r="H47" s="76"/>
      <c r="I47" s="82">
        <f t="shared" si="0"/>
        <v>64600</v>
      </c>
    </row>
    <row r="48" spans="1:9" s="44" customFormat="1" ht="30">
      <c r="A48" s="73" t="s">
        <v>966</v>
      </c>
      <c r="B48" s="49" t="s">
        <v>821</v>
      </c>
      <c r="C48" s="48" t="s">
        <v>816</v>
      </c>
      <c r="D48" s="77">
        <v>115.66</v>
      </c>
      <c r="E48" s="87">
        <v>196702</v>
      </c>
      <c r="F48" s="65"/>
      <c r="G48" s="65"/>
      <c r="H48" s="76"/>
      <c r="I48" s="82">
        <f t="shared" si="0"/>
        <v>196702</v>
      </c>
    </row>
    <row r="49" spans="1:9" s="44" customFormat="1" ht="30">
      <c r="A49" s="73" t="s">
        <v>967</v>
      </c>
      <c r="B49" s="49" t="s">
        <v>821</v>
      </c>
      <c r="C49" s="48" t="s">
        <v>816</v>
      </c>
      <c r="D49" s="77">
        <v>95.89</v>
      </c>
      <c r="E49" s="87">
        <v>163079</v>
      </c>
      <c r="F49" s="65"/>
      <c r="G49" s="65"/>
      <c r="H49" s="76"/>
      <c r="I49" s="82">
        <f t="shared" si="0"/>
        <v>163079</v>
      </c>
    </row>
    <row r="50" spans="1:9" s="44" customFormat="1" ht="30">
      <c r="A50" s="73" t="s">
        <v>968</v>
      </c>
      <c r="B50" s="49" t="s">
        <v>821</v>
      </c>
      <c r="C50" s="48" t="s">
        <v>816</v>
      </c>
      <c r="D50" s="77">
        <v>115.79</v>
      </c>
      <c r="E50" s="87">
        <v>196923</v>
      </c>
      <c r="F50" s="65"/>
      <c r="G50" s="65"/>
      <c r="H50" s="76"/>
      <c r="I50" s="82">
        <f t="shared" si="0"/>
        <v>196923</v>
      </c>
    </row>
    <row r="51" spans="1:9" s="44" customFormat="1" ht="30">
      <c r="A51" s="73" t="s">
        <v>969</v>
      </c>
      <c r="B51" s="49" t="s">
        <v>821</v>
      </c>
      <c r="C51" s="48" t="s">
        <v>816</v>
      </c>
      <c r="D51" s="77">
        <v>96</v>
      </c>
      <c r="E51" s="87">
        <v>163266</v>
      </c>
      <c r="F51" s="65"/>
      <c r="G51" s="65"/>
      <c r="H51" s="76"/>
      <c r="I51" s="82">
        <f t="shared" si="0"/>
        <v>163266</v>
      </c>
    </row>
    <row r="52" spans="1:9" s="44" customFormat="1" ht="30">
      <c r="A52" s="73" t="s">
        <v>970</v>
      </c>
      <c r="B52" s="49" t="s">
        <v>821</v>
      </c>
      <c r="C52" s="48" t="s">
        <v>816</v>
      </c>
      <c r="D52" s="77">
        <v>94.67</v>
      </c>
      <c r="E52" s="87">
        <v>161004</v>
      </c>
      <c r="F52" s="65"/>
      <c r="G52" s="65"/>
      <c r="H52" s="76"/>
      <c r="I52" s="82">
        <f t="shared" si="0"/>
        <v>161004</v>
      </c>
    </row>
    <row r="53" spans="1:18" s="44" customFormat="1" ht="30">
      <c r="A53" s="73" t="s">
        <v>971</v>
      </c>
      <c r="B53" s="49" t="s">
        <v>821</v>
      </c>
      <c r="C53" s="48" t="s">
        <v>816</v>
      </c>
      <c r="D53" s="75">
        <v>83.57</v>
      </c>
      <c r="E53" s="88">
        <v>123179</v>
      </c>
      <c r="F53" s="76"/>
      <c r="G53" s="76"/>
      <c r="H53" s="76"/>
      <c r="I53" s="82">
        <f t="shared" si="0"/>
        <v>123179</v>
      </c>
      <c r="Q53" s="50"/>
      <c r="R53" s="50"/>
    </row>
    <row r="54" spans="1:9" s="44" customFormat="1" ht="30">
      <c r="A54" s="74" t="s">
        <v>972</v>
      </c>
      <c r="B54" s="49" t="s">
        <v>821</v>
      </c>
      <c r="C54" s="48" t="s">
        <v>816</v>
      </c>
      <c r="D54" s="77">
        <v>51.36</v>
      </c>
      <c r="E54" s="87">
        <v>78067</v>
      </c>
      <c r="F54" s="65"/>
      <c r="G54" s="65"/>
      <c r="H54" s="76"/>
      <c r="I54" s="82">
        <f t="shared" si="0"/>
        <v>78067</v>
      </c>
    </row>
    <row r="55" spans="1:9" s="44" customFormat="1" ht="30">
      <c r="A55" s="73" t="s">
        <v>986</v>
      </c>
      <c r="B55" s="49" t="s">
        <v>821</v>
      </c>
      <c r="C55" s="48" t="s">
        <v>816</v>
      </c>
      <c r="D55" s="77">
        <v>92.93</v>
      </c>
      <c r="E55" s="87">
        <v>158045</v>
      </c>
      <c r="F55" s="65"/>
      <c r="G55" s="65"/>
      <c r="H55" s="76"/>
      <c r="I55" s="82">
        <f t="shared" si="0"/>
        <v>158045</v>
      </c>
    </row>
    <row r="56" spans="1:9" s="44" customFormat="1" ht="30">
      <c r="A56" s="73" t="s">
        <v>985</v>
      </c>
      <c r="B56" s="49" t="s">
        <v>821</v>
      </c>
      <c r="C56" s="48" t="s">
        <v>816</v>
      </c>
      <c r="D56" s="77">
        <v>112.03</v>
      </c>
      <c r="E56" s="87">
        <v>190528</v>
      </c>
      <c r="F56" s="65"/>
      <c r="G56" s="65"/>
      <c r="H56" s="76"/>
      <c r="I56" s="82">
        <f t="shared" si="0"/>
        <v>190528</v>
      </c>
    </row>
    <row r="57" spans="1:9" s="44" customFormat="1" ht="30">
      <c r="A57" s="73" t="s">
        <v>984</v>
      </c>
      <c r="B57" s="49" t="s">
        <v>821</v>
      </c>
      <c r="C57" s="48" t="s">
        <v>816</v>
      </c>
      <c r="D57" s="77">
        <v>110.63</v>
      </c>
      <c r="E57" s="87">
        <v>188148</v>
      </c>
      <c r="F57" s="65"/>
      <c r="G57" s="65"/>
      <c r="H57" s="76"/>
      <c r="I57" s="82">
        <f t="shared" si="0"/>
        <v>188148</v>
      </c>
    </row>
    <row r="58" spans="1:9" s="44" customFormat="1" ht="30">
      <c r="A58" s="73" t="s">
        <v>983</v>
      </c>
      <c r="B58" s="49" t="s">
        <v>821</v>
      </c>
      <c r="C58" s="48" t="s">
        <v>816</v>
      </c>
      <c r="D58" s="77">
        <v>148.04</v>
      </c>
      <c r="E58" s="87">
        <v>251770</v>
      </c>
      <c r="F58" s="65"/>
      <c r="G58" s="65"/>
      <c r="H58" s="76"/>
      <c r="I58" s="82">
        <f t="shared" si="0"/>
        <v>251770</v>
      </c>
    </row>
    <row r="59" spans="1:9" s="44" customFormat="1" ht="30">
      <c r="A59" s="73" t="s">
        <v>982</v>
      </c>
      <c r="B59" s="49" t="s">
        <v>821</v>
      </c>
      <c r="C59" s="48" t="s">
        <v>816</v>
      </c>
      <c r="D59" s="77">
        <v>94.19</v>
      </c>
      <c r="E59" s="87">
        <v>160188</v>
      </c>
      <c r="F59" s="65"/>
      <c r="G59" s="65"/>
      <c r="H59" s="76"/>
      <c r="I59" s="82">
        <f t="shared" si="0"/>
        <v>160188</v>
      </c>
    </row>
    <row r="60" spans="1:9" s="44" customFormat="1" ht="30">
      <c r="A60" s="73" t="s">
        <v>981</v>
      </c>
      <c r="B60" s="49" t="s">
        <v>821</v>
      </c>
      <c r="C60" s="48" t="s">
        <v>816</v>
      </c>
      <c r="D60" s="77">
        <v>37.08</v>
      </c>
      <c r="E60" s="87">
        <v>56361</v>
      </c>
      <c r="F60" s="65"/>
      <c r="G60" s="65"/>
      <c r="H60" s="76"/>
      <c r="I60" s="82">
        <f t="shared" si="0"/>
        <v>56361</v>
      </c>
    </row>
    <row r="61" spans="1:9" s="44" customFormat="1" ht="30">
      <c r="A61" s="73" t="s">
        <v>980</v>
      </c>
      <c r="B61" s="49" t="s">
        <v>821</v>
      </c>
      <c r="C61" s="48" t="s">
        <v>816</v>
      </c>
      <c r="D61" s="77">
        <v>93.74</v>
      </c>
      <c r="E61" s="87">
        <v>159423</v>
      </c>
      <c r="F61" s="65"/>
      <c r="G61" s="65"/>
      <c r="H61" s="76"/>
      <c r="I61" s="82">
        <f t="shared" si="0"/>
        <v>159423</v>
      </c>
    </row>
    <row r="62" spans="1:9" s="44" customFormat="1" ht="30">
      <c r="A62" s="73" t="s">
        <v>979</v>
      </c>
      <c r="B62" s="49" t="s">
        <v>821</v>
      </c>
      <c r="C62" s="48" t="s">
        <v>816</v>
      </c>
      <c r="D62" s="77">
        <v>182.6</v>
      </c>
      <c r="E62" s="87">
        <v>310546</v>
      </c>
      <c r="F62" s="65"/>
      <c r="G62" s="65"/>
      <c r="H62" s="76"/>
      <c r="I62" s="82">
        <f t="shared" si="0"/>
        <v>310546</v>
      </c>
    </row>
    <row r="63" spans="1:18" s="44" customFormat="1" ht="30">
      <c r="A63" s="73" t="s">
        <v>978</v>
      </c>
      <c r="B63" s="49" t="s">
        <v>821</v>
      </c>
      <c r="C63" s="48" t="s">
        <v>816</v>
      </c>
      <c r="D63" s="75">
        <v>90.59</v>
      </c>
      <c r="E63" s="88">
        <v>154066</v>
      </c>
      <c r="F63" s="64"/>
      <c r="G63" s="64"/>
      <c r="H63" s="76"/>
      <c r="I63" s="82">
        <f t="shared" si="0"/>
        <v>154066</v>
      </c>
      <c r="Q63" s="50"/>
      <c r="R63" s="50"/>
    </row>
    <row r="64" spans="1:9" s="44" customFormat="1" ht="30">
      <c r="A64" s="74" t="s">
        <v>977</v>
      </c>
      <c r="B64" s="49" t="s">
        <v>821</v>
      </c>
      <c r="C64" s="48" t="s">
        <v>816</v>
      </c>
      <c r="D64" s="77">
        <v>77.02</v>
      </c>
      <c r="E64" s="87">
        <v>113525</v>
      </c>
      <c r="F64" s="65"/>
      <c r="G64" s="65"/>
      <c r="H64" s="76"/>
      <c r="I64" s="82">
        <f t="shared" si="0"/>
        <v>113525</v>
      </c>
    </row>
    <row r="65" spans="1:9" s="44" customFormat="1" ht="30">
      <c r="A65" s="73" t="s">
        <v>976</v>
      </c>
      <c r="B65" s="49" t="s">
        <v>821</v>
      </c>
      <c r="C65" s="48" t="s">
        <v>816</v>
      </c>
      <c r="D65" s="77">
        <v>91.12</v>
      </c>
      <c r="E65" s="87">
        <v>154967</v>
      </c>
      <c r="F65" s="65"/>
      <c r="G65" s="65"/>
      <c r="H65" s="76"/>
      <c r="I65" s="82">
        <f t="shared" si="0"/>
        <v>154967</v>
      </c>
    </row>
    <row r="66" spans="1:9" s="44" customFormat="1" ht="30">
      <c r="A66" s="73" t="s">
        <v>975</v>
      </c>
      <c r="B66" s="49" t="s">
        <v>821</v>
      </c>
      <c r="C66" s="48" t="s">
        <v>816</v>
      </c>
      <c r="D66" s="77">
        <v>89.43</v>
      </c>
      <c r="E66" s="87">
        <v>129428</v>
      </c>
      <c r="F66" s="65"/>
      <c r="G66" s="65"/>
      <c r="H66" s="76"/>
      <c r="I66" s="82">
        <f t="shared" si="0"/>
        <v>129428</v>
      </c>
    </row>
    <row r="67" spans="1:9" s="44" customFormat="1" ht="30">
      <c r="A67" s="73" t="s">
        <v>974</v>
      </c>
      <c r="B67" s="49" t="s">
        <v>821</v>
      </c>
      <c r="C67" s="48" t="s">
        <v>816</v>
      </c>
      <c r="D67" s="77">
        <v>127.01</v>
      </c>
      <c r="E67" s="87">
        <v>216005</v>
      </c>
      <c r="F67" s="65"/>
      <c r="G67" s="65"/>
      <c r="H67" s="76"/>
      <c r="I67" s="82">
        <f t="shared" si="0"/>
        <v>216005</v>
      </c>
    </row>
    <row r="68" spans="1:9" s="44" customFormat="1" ht="30">
      <c r="A68" s="73" t="s">
        <v>973</v>
      </c>
      <c r="B68" s="49" t="s">
        <v>821</v>
      </c>
      <c r="C68" s="48" t="s">
        <v>816</v>
      </c>
      <c r="D68" s="77">
        <v>99.02</v>
      </c>
      <c r="E68" s="87">
        <v>168402</v>
      </c>
      <c r="F68" s="65"/>
      <c r="G68" s="65"/>
      <c r="H68" s="76"/>
      <c r="I68" s="82">
        <f aca="true" t="shared" si="1" ref="I68:I129">+E68+H68</f>
        <v>168402</v>
      </c>
    </row>
    <row r="69" spans="1:9" s="44" customFormat="1" ht="30">
      <c r="A69" s="73" t="s">
        <v>903</v>
      </c>
      <c r="B69" s="49" t="s">
        <v>821</v>
      </c>
      <c r="C69" s="48" t="s">
        <v>816</v>
      </c>
      <c r="D69" s="77">
        <v>47.96</v>
      </c>
      <c r="E69" s="87">
        <v>72899</v>
      </c>
      <c r="F69" s="65"/>
      <c r="G69" s="65"/>
      <c r="H69" s="76"/>
      <c r="I69" s="82">
        <f t="shared" si="1"/>
        <v>72899</v>
      </c>
    </row>
    <row r="70" spans="1:9" s="44" customFormat="1" ht="30">
      <c r="A70" s="73" t="s">
        <v>902</v>
      </c>
      <c r="B70" s="49" t="s">
        <v>821</v>
      </c>
      <c r="C70" s="48" t="s">
        <v>814</v>
      </c>
      <c r="D70" s="77">
        <v>52.51</v>
      </c>
      <c r="E70" s="87">
        <v>79815</v>
      </c>
      <c r="F70" s="65"/>
      <c r="G70" s="65"/>
      <c r="H70" s="76"/>
      <c r="I70" s="82">
        <f t="shared" si="1"/>
        <v>79815</v>
      </c>
    </row>
    <row r="71" spans="1:9" s="44" customFormat="1" ht="30">
      <c r="A71" s="73" t="s">
        <v>962</v>
      </c>
      <c r="B71" s="49" t="s">
        <v>821</v>
      </c>
      <c r="C71" s="48" t="s">
        <v>816</v>
      </c>
      <c r="D71" s="77">
        <v>50.46</v>
      </c>
      <c r="E71" s="87">
        <v>76699</v>
      </c>
      <c r="F71" s="65"/>
      <c r="G71" s="65"/>
      <c r="H71" s="76"/>
      <c r="I71" s="82">
        <f t="shared" si="1"/>
        <v>76699</v>
      </c>
    </row>
    <row r="72" spans="1:9" s="44" customFormat="1" ht="30">
      <c r="A72" s="73" t="s">
        <v>961</v>
      </c>
      <c r="B72" s="49" t="s">
        <v>821</v>
      </c>
      <c r="C72" s="48" t="s">
        <v>816</v>
      </c>
      <c r="D72" s="77">
        <v>48.64</v>
      </c>
      <c r="E72" s="87">
        <v>73932</v>
      </c>
      <c r="F72" s="65"/>
      <c r="G72" s="65"/>
      <c r="H72" s="76"/>
      <c r="I72" s="82">
        <f t="shared" si="1"/>
        <v>73932</v>
      </c>
    </row>
    <row r="73" spans="1:9" s="44" customFormat="1" ht="30">
      <c r="A73" s="74" t="s">
        <v>960</v>
      </c>
      <c r="B73" s="49" t="s">
        <v>821</v>
      </c>
      <c r="C73" s="48" t="s">
        <v>816</v>
      </c>
      <c r="D73" s="77">
        <v>67.36</v>
      </c>
      <c r="E73" s="87">
        <v>99286</v>
      </c>
      <c r="F73" s="65"/>
      <c r="G73" s="65"/>
      <c r="H73" s="76"/>
      <c r="I73" s="82">
        <f t="shared" si="1"/>
        <v>99286</v>
      </c>
    </row>
    <row r="74" spans="1:9" s="44" customFormat="1" ht="30">
      <c r="A74" s="73" t="s">
        <v>959</v>
      </c>
      <c r="B74" s="49" t="s">
        <v>821</v>
      </c>
      <c r="C74" s="48" t="s">
        <v>816</v>
      </c>
      <c r="D74" s="77">
        <v>79.37</v>
      </c>
      <c r="E74" s="87">
        <v>116989</v>
      </c>
      <c r="F74" s="65"/>
      <c r="G74" s="65"/>
      <c r="H74" s="76"/>
      <c r="I74" s="82">
        <f t="shared" si="1"/>
        <v>116989</v>
      </c>
    </row>
    <row r="75" spans="1:9" s="44" customFormat="1" ht="30">
      <c r="A75" s="73" t="s">
        <v>958</v>
      </c>
      <c r="B75" s="49" t="s">
        <v>821</v>
      </c>
      <c r="C75" s="48" t="s">
        <v>816</v>
      </c>
      <c r="D75" s="77">
        <v>52.5</v>
      </c>
      <c r="E75" s="87">
        <v>79800</v>
      </c>
      <c r="F75" s="65"/>
      <c r="G75" s="65"/>
      <c r="H75" s="76"/>
      <c r="I75" s="82">
        <f t="shared" si="1"/>
        <v>79800</v>
      </c>
    </row>
    <row r="76" spans="1:9" s="44" customFormat="1" ht="30">
      <c r="A76" s="73" t="s">
        <v>957</v>
      </c>
      <c r="B76" s="49" t="s">
        <v>821</v>
      </c>
      <c r="C76" s="48" t="s">
        <v>816</v>
      </c>
      <c r="D76" s="77">
        <v>65.86</v>
      </c>
      <c r="E76" s="87">
        <v>100107</v>
      </c>
      <c r="F76" s="65"/>
      <c r="G76" s="65"/>
      <c r="H76" s="76"/>
      <c r="I76" s="82">
        <f t="shared" si="1"/>
        <v>100107</v>
      </c>
    </row>
    <row r="77" spans="1:9" s="44" customFormat="1" ht="30">
      <c r="A77" s="73" t="s">
        <v>956</v>
      </c>
      <c r="B77" s="49" t="s">
        <v>821</v>
      </c>
      <c r="C77" s="48" t="s">
        <v>816</v>
      </c>
      <c r="D77" s="77">
        <v>60.24</v>
      </c>
      <c r="E77" s="87">
        <v>91564</v>
      </c>
      <c r="F77" s="65"/>
      <c r="G77" s="65"/>
      <c r="H77" s="76"/>
      <c r="I77" s="82">
        <f t="shared" si="1"/>
        <v>91564</v>
      </c>
    </row>
    <row r="78" spans="1:9" s="44" customFormat="1" ht="30">
      <c r="A78" s="73" t="s">
        <v>955</v>
      </c>
      <c r="B78" s="49" t="s">
        <v>821</v>
      </c>
      <c r="C78" s="48" t="s">
        <v>816</v>
      </c>
      <c r="D78" s="77">
        <v>47.72</v>
      </c>
      <c r="E78" s="87">
        <v>72534</v>
      </c>
      <c r="F78" s="65"/>
      <c r="G78" s="65"/>
      <c r="H78" s="76"/>
      <c r="I78" s="82">
        <f t="shared" si="1"/>
        <v>72534</v>
      </c>
    </row>
    <row r="79" spans="1:9" s="44" customFormat="1" ht="30">
      <c r="A79" s="73" t="s">
        <v>954</v>
      </c>
      <c r="B79" s="49" t="s">
        <v>821</v>
      </c>
      <c r="C79" s="48" t="s">
        <v>816</v>
      </c>
      <c r="D79" s="77">
        <v>75.53</v>
      </c>
      <c r="E79" s="87">
        <v>111329</v>
      </c>
      <c r="F79" s="65"/>
      <c r="G79" s="65"/>
      <c r="H79" s="76"/>
      <c r="I79" s="82">
        <f t="shared" si="1"/>
        <v>111329</v>
      </c>
    </row>
    <row r="80" spans="1:9" s="44" customFormat="1" ht="30">
      <c r="A80" s="73" t="s">
        <v>953</v>
      </c>
      <c r="B80" s="49" t="s">
        <v>821</v>
      </c>
      <c r="C80" s="48" t="s">
        <v>816</v>
      </c>
      <c r="D80" s="77">
        <v>44.99</v>
      </c>
      <c r="E80" s="87">
        <v>68384</v>
      </c>
      <c r="F80" s="65"/>
      <c r="G80" s="65"/>
      <c r="H80" s="76"/>
      <c r="I80" s="82">
        <f t="shared" si="1"/>
        <v>68384</v>
      </c>
    </row>
    <row r="81" spans="1:9" s="44" customFormat="1" ht="30">
      <c r="A81" s="73" t="s">
        <v>952</v>
      </c>
      <c r="B81" s="49" t="s">
        <v>821</v>
      </c>
      <c r="C81" s="48" t="s">
        <v>816</v>
      </c>
      <c r="D81" s="77">
        <v>41.44</v>
      </c>
      <c r="E81" s="87">
        <v>62988</v>
      </c>
      <c r="F81" s="65"/>
      <c r="G81" s="65"/>
      <c r="H81" s="76"/>
      <c r="I81" s="82">
        <f t="shared" si="1"/>
        <v>62988</v>
      </c>
    </row>
    <row r="82" spans="1:18" s="44" customFormat="1" ht="30">
      <c r="A82" s="73" t="s">
        <v>951</v>
      </c>
      <c r="B82" s="49" t="s">
        <v>821</v>
      </c>
      <c r="C82" s="48" t="s">
        <v>816</v>
      </c>
      <c r="D82" s="75">
        <v>45.76</v>
      </c>
      <c r="E82" s="88">
        <v>69555</v>
      </c>
      <c r="F82" s="64"/>
      <c r="G82" s="64"/>
      <c r="H82" s="76"/>
      <c r="I82" s="82">
        <f t="shared" si="1"/>
        <v>69555</v>
      </c>
      <c r="Q82" s="50"/>
      <c r="R82" s="50"/>
    </row>
    <row r="83" spans="1:9" s="44" customFormat="1" ht="30">
      <c r="A83" s="74" t="s">
        <v>950</v>
      </c>
      <c r="B83" s="49" t="s">
        <v>821</v>
      </c>
      <c r="C83" s="48" t="s">
        <v>816</v>
      </c>
      <c r="D83" s="77">
        <v>63.23</v>
      </c>
      <c r="E83" s="87">
        <v>96109</v>
      </c>
      <c r="F83" s="65"/>
      <c r="G83" s="65"/>
      <c r="H83" s="76"/>
      <c r="I83" s="82">
        <f t="shared" si="1"/>
        <v>96109</v>
      </c>
    </row>
    <row r="84" spans="1:9" s="44" customFormat="1" ht="30">
      <c r="A84" s="73" t="s">
        <v>949</v>
      </c>
      <c r="B84" s="49" t="s">
        <v>821</v>
      </c>
      <c r="C84" s="48" t="s">
        <v>816</v>
      </c>
      <c r="D84" s="77">
        <v>42.15</v>
      </c>
      <c r="E84" s="87">
        <v>64068</v>
      </c>
      <c r="F84" s="65"/>
      <c r="G84" s="65"/>
      <c r="H84" s="76"/>
      <c r="I84" s="82">
        <f t="shared" si="1"/>
        <v>64068</v>
      </c>
    </row>
    <row r="85" spans="1:9" s="44" customFormat="1" ht="30">
      <c r="A85" s="73" t="s">
        <v>948</v>
      </c>
      <c r="B85" s="49" t="s">
        <v>821</v>
      </c>
      <c r="C85" s="48" t="s">
        <v>816</v>
      </c>
      <c r="D85" s="77">
        <v>59.32</v>
      </c>
      <c r="E85" s="87">
        <v>90166</v>
      </c>
      <c r="F85" s="65"/>
      <c r="G85" s="65"/>
      <c r="H85" s="76"/>
      <c r="I85" s="82">
        <f t="shared" si="1"/>
        <v>90166</v>
      </c>
    </row>
    <row r="86" spans="1:9" s="44" customFormat="1" ht="30">
      <c r="A86" s="73" t="s">
        <v>947</v>
      </c>
      <c r="B86" s="49" t="s">
        <v>821</v>
      </c>
      <c r="C86" s="48" t="s">
        <v>816</v>
      </c>
      <c r="D86" s="77">
        <v>83.63</v>
      </c>
      <c r="E86" s="87">
        <v>123268</v>
      </c>
      <c r="F86" s="65"/>
      <c r="G86" s="65"/>
      <c r="H86" s="76"/>
      <c r="I86" s="82">
        <f t="shared" si="1"/>
        <v>123268</v>
      </c>
    </row>
    <row r="87" spans="1:9" s="44" customFormat="1" ht="30">
      <c r="A87" s="73" t="s">
        <v>945</v>
      </c>
      <c r="B87" s="49" t="s">
        <v>821</v>
      </c>
      <c r="C87" s="48" t="s">
        <v>816</v>
      </c>
      <c r="D87" s="77">
        <v>46.39</v>
      </c>
      <c r="E87" s="87">
        <v>70512</v>
      </c>
      <c r="F87" s="65"/>
      <c r="G87" s="65"/>
      <c r="H87" s="76"/>
      <c r="I87" s="82">
        <f t="shared" si="1"/>
        <v>70512</v>
      </c>
    </row>
    <row r="88" spans="1:9" s="44" customFormat="1" ht="30">
      <c r="A88" s="73" t="s">
        <v>946</v>
      </c>
      <c r="B88" s="49" t="s">
        <v>821</v>
      </c>
      <c r="C88" s="48" t="s">
        <v>816</v>
      </c>
      <c r="D88" s="77">
        <v>45.87</v>
      </c>
      <c r="E88" s="87">
        <v>69722</v>
      </c>
      <c r="F88" s="65"/>
      <c r="G88" s="65"/>
      <c r="H88" s="76"/>
      <c r="I88" s="82">
        <f t="shared" si="1"/>
        <v>69722</v>
      </c>
    </row>
    <row r="89" spans="1:9" s="44" customFormat="1" ht="30">
      <c r="A89" s="73" t="s">
        <v>944</v>
      </c>
      <c r="B89" s="49" t="s">
        <v>821</v>
      </c>
      <c r="C89" s="48" t="s">
        <v>816</v>
      </c>
      <c r="D89" s="77">
        <v>46.17</v>
      </c>
      <c r="E89" s="87">
        <v>70178</v>
      </c>
      <c r="F89" s="65"/>
      <c r="G89" s="65"/>
      <c r="H89" s="76"/>
      <c r="I89" s="82">
        <f t="shared" si="1"/>
        <v>70178</v>
      </c>
    </row>
    <row r="90" spans="1:9" s="44" customFormat="1" ht="30">
      <c r="A90" s="73" t="s">
        <v>943</v>
      </c>
      <c r="B90" s="49" t="s">
        <v>821</v>
      </c>
      <c r="C90" s="48" t="s">
        <v>816</v>
      </c>
      <c r="D90" s="77">
        <v>50.86</v>
      </c>
      <c r="E90" s="87">
        <v>77307</v>
      </c>
      <c r="F90" s="65"/>
      <c r="G90" s="65"/>
      <c r="H90" s="76"/>
      <c r="I90" s="82">
        <f t="shared" si="1"/>
        <v>77307</v>
      </c>
    </row>
    <row r="91" spans="1:18" s="44" customFormat="1" ht="30">
      <c r="A91" s="73" t="s">
        <v>942</v>
      </c>
      <c r="B91" s="49" t="s">
        <v>821</v>
      </c>
      <c r="C91" s="48" t="s">
        <v>816</v>
      </c>
      <c r="D91" s="75">
        <v>47.35</v>
      </c>
      <c r="E91" s="88">
        <v>71972</v>
      </c>
      <c r="F91" s="76"/>
      <c r="G91" s="76"/>
      <c r="H91" s="76"/>
      <c r="I91" s="82">
        <f t="shared" si="1"/>
        <v>71972</v>
      </c>
      <c r="Q91" s="50"/>
      <c r="R91" s="50"/>
    </row>
    <row r="92" spans="1:9" s="44" customFormat="1" ht="30">
      <c r="A92" s="74" t="s">
        <v>941</v>
      </c>
      <c r="B92" s="49" t="s">
        <v>821</v>
      </c>
      <c r="C92" s="48" t="s">
        <v>816</v>
      </c>
      <c r="D92" s="77">
        <v>50.71</v>
      </c>
      <c r="E92" s="87">
        <v>77079</v>
      </c>
      <c r="F92" s="65"/>
      <c r="G92" s="65"/>
      <c r="H92" s="76"/>
      <c r="I92" s="82">
        <f t="shared" si="1"/>
        <v>77079</v>
      </c>
    </row>
    <row r="93" spans="1:9" s="44" customFormat="1" ht="30">
      <c r="A93" s="73" t="s">
        <v>940</v>
      </c>
      <c r="B93" s="49" t="s">
        <v>821</v>
      </c>
      <c r="C93" s="48" t="s">
        <v>816</v>
      </c>
      <c r="D93" s="77">
        <v>55.23</v>
      </c>
      <c r="E93" s="87">
        <v>83949</v>
      </c>
      <c r="F93" s="65"/>
      <c r="G93" s="65"/>
      <c r="H93" s="76"/>
      <c r="I93" s="82">
        <f t="shared" si="1"/>
        <v>83949</v>
      </c>
    </row>
    <row r="94" spans="1:9" s="44" customFormat="1" ht="30">
      <c r="A94" s="73" t="s">
        <v>939</v>
      </c>
      <c r="B94" s="49" t="s">
        <v>821</v>
      </c>
      <c r="C94" s="48" t="s">
        <v>816</v>
      </c>
      <c r="D94" s="77">
        <v>65.26</v>
      </c>
      <c r="E94" s="87">
        <v>99195</v>
      </c>
      <c r="F94" s="65"/>
      <c r="G94" s="65"/>
      <c r="H94" s="76"/>
      <c r="I94" s="82">
        <f t="shared" si="1"/>
        <v>99195</v>
      </c>
    </row>
    <row r="95" spans="1:9" s="44" customFormat="1" ht="30">
      <c r="A95" s="73" t="s">
        <v>938</v>
      </c>
      <c r="B95" s="49" t="s">
        <v>821</v>
      </c>
      <c r="C95" s="48" t="s">
        <v>816</v>
      </c>
      <c r="D95" s="77">
        <v>51.75</v>
      </c>
      <c r="E95" s="87">
        <v>78660</v>
      </c>
      <c r="F95" s="65"/>
      <c r="G95" s="65"/>
      <c r="H95" s="76"/>
      <c r="I95" s="82">
        <f t="shared" si="1"/>
        <v>78660</v>
      </c>
    </row>
    <row r="96" spans="1:9" s="44" customFormat="1" ht="30">
      <c r="A96" s="73" t="s">
        <v>937</v>
      </c>
      <c r="B96" s="49" t="s">
        <v>821</v>
      </c>
      <c r="C96" s="48" t="s">
        <v>816</v>
      </c>
      <c r="D96" s="77">
        <v>82.91</v>
      </c>
      <c r="E96" s="87">
        <v>126022</v>
      </c>
      <c r="F96" s="65"/>
      <c r="G96" s="65"/>
      <c r="H96" s="76"/>
      <c r="I96" s="82">
        <f t="shared" si="1"/>
        <v>126022</v>
      </c>
    </row>
    <row r="97" spans="1:9" s="44" customFormat="1" ht="30">
      <c r="A97" s="73" t="s">
        <v>936</v>
      </c>
      <c r="B97" s="49" t="s">
        <v>821</v>
      </c>
      <c r="C97" s="48" t="s">
        <v>816</v>
      </c>
      <c r="D97" s="77">
        <v>68.5</v>
      </c>
      <c r="E97" s="87">
        <v>104119</v>
      </c>
      <c r="F97" s="65"/>
      <c r="G97" s="65"/>
      <c r="H97" s="76"/>
      <c r="I97" s="82">
        <f t="shared" si="1"/>
        <v>104119</v>
      </c>
    </row>
    <row r="98" spans="1:9" s="44" customFormat="1" ht="30">
      <c r="A98" s="73" t="s">
        <v>935</v>
      </c>
      <c r="B98" s="49" t="s">
        <v>821</v>
      </c>
      <c r="C98" s="48" t="s">
        <v>816</v>
      </c>
      <c r="D98" s="77">
        <v>52.12</v>
      </c>
      <c r="E98" s="87">
        <v>79222</v>
      </c>
      <c r="F98" s="65"/>
      <c r="G98" s="65"/>
      <c r="H98" s="76"/>
      <c r="I98" s="82">
        <f t="shared" si="1"/>
        <v>79222</v>
      </c>
    </row>
    <row r="99" spans="1:9" s="44" customFormat="1" ht="30">
      <c r="A99" s="73" t="s">
        <v>904</v>
      </c>
      <c r="B99" s="49" t="s">
        <v>821</v>
      </c>
      <c r="C99" s="48" t="s">
        <v>816</v>
      </c>
      <c r="D99" s="77">
        <v>39.73</v>
      </c>
      <c r="E99" s="87">
        <v>60389</v>
      </c>
      <c r="F99" s="65"/>
      <c r="G99" s="65"/>
      <c r="H99" s="76"/>
      <c r="I99" s="82">
        <f t="shared" si="1"/>
        <v>60389</v>
      </c>
    </row>
    <row r="100" spans="1:9" s="44" customFormat="1" ht="30">
      <c r="A100" s="73" t="s">
        <v>930</v>
      </c>
      <c r="B100" s="49" t="s">
        <v>821</v>
      </c>
      <c r="C100" s="48" t="s">
        <v>816</v>
      </c>
      <c r="D100" s="77">
        <v>50.45</v>
      </c>
      <c r="E100" s="87">
        <v>76684</v>
      </c>
      <c r="F100" s="65"/>
      <c r="G100" s="65"/>
      <c r="H100" s="76"/>
      <c r="I100" s="82">
        <f t="shared" si="1"/>
        <v>76684</v>
      </c>
    </row>
    <row r="101" spans="1:18" s="44" customFormat="1" ht="30">
      <c r="A101" s="73" t="s">
        <v>931</v>
      </c>
      <c r="B101" s="49" t="s">
        <v>821</v>
      </c>
      <c r="C101" s="48" t="s">
        <v>816</v>
      </c>
      <c r="D101" s="75">
        <v>73.3</v>
      </c>
      <c r="E101" s="88">
        <v>108042</v>
      </c>
      <c r="F101" s="64"/>
      <c r="G101" s="64"/>
      <c r="H101" s="76"/>
      <c r="I101" s="82">
        <f t="shared" si="1"/>
        <v>108042</v>
      </c>
      <c r="Q101" s="50"/>
      <c r="R101" s="50"/>
    </row>
    <row r="102" spans="1:9" s="44" customFormat="1" ht="30">
      <c r="A102" s="74" t="s">
        <v>932</v>
      </c>
      <c r="B102" s="49" t="s">
        <v>821</v>
      </c>
      <c r="C102" s="48" t="s">
        <v>816</v>
      </c>
      <c r="D102" s="77">
        <v>95.87</v>
      </c>
      <c r="E102" s="87">
        <v>163045</v>
      </c>
      <c r="F102" s="65"/>
      <c r="G102" s="65"/>
      <c r="H102" s="76"/>
      <c r="I102" s="82">
        <f t="shared" si="1"/>
        <v>163045</v>
      </c>
    </row>
    <row r="103" spans="1:9" s="44" customFormat="1" ht="30">
      <c r="A103" s="73" t="s">
        <v>933</v>
      </c>
      <c r="B103" s="49" t="s">
        <v>821</v>
      </c>
      <c r="C103" s="48" t="s">
        <v>816</v>
      </c>
      <c r="D103" s="77">
        <v>43.85</v>
      </c>
      <c r="E103" s="87">
        <v>66652</v>
      </c>
      <c r="F103" s="65"/>
      <c r="G103" s="65"/>
      <c r="H103" s="76"/>
      <c r="I103" s="82">
        <f t="shared" si="1"/>
        <v>66652</v>
      </c>
    </row>
    <row r="104" spans="1:9" s="44" customFormat="1" ht="30">
      <c r="A104" s="73" t="s">
        <v>934</v>
      </c>
      <c r="B104" s="49" t="s">
        <v>821</v>
      </c>
      <c r="C104" s="48" t="s">
        <v>816</v>
      </c>
      <c r="D104" s="77">
        <v>104.24</v>
      </c>
      <c r="E104" s="87">
        <v>177280</v>
      </c>
      <c r="F104" s="65"/>
      <c r="G104" s="65"/>
      <c r="H104" s="76"/>
      <c r="I104" s="82">
        <f t="shared" si="1"/>
        <v>177280</v>
      </c>
    </row>
    <row r="105" spans="1:9" s="44" customFormat="1" ht="30">
      <c r="A105" s="73" t="s">
        <v>919</v>
      </c>
      <c r="B105" s="49" t="s">
        <v>821</v>
      </c>
      <c r="C105" s="48" t="s">
        <v>816</v>
      </c>
      <c r="D105" s="77">
        <v>47.41</v>
      </c>
      <c r="E105" s="87">
        <v>72063</v>
      </c>
      <c r="F105" s="65"/>
      <c r="G105" s="65"/>
      <c r="H105" s="76"/>
      <c r="I105" s="82">
        <f t="shared" si="1"/>
        <v>72063</v>
      </c>
    </row>
    <row r="106" spans="1:9" s="44" customFormat="1" ht="30">
      <c r="A106" s="73" t="s">
        <v>920</v>
      </c>
      <c r="B106" s="49" t="s">
        <v>821</v>
      </c>
      <c r="C106" s="48" t="s">
        <v>816</v>
      </c>
      <c r="D106" s="77">
        <v>47.75</v>
      </c>
      <c r="E106" s="87">
        <v>72580</v>
      </c>
      <c r="F106" s="65"/>
      <c r="G106" s="65"/>
      <c r="H106" s="76"/>
      <c r="I106" s="82">
        <f t="shared" si="1"/>
        <v>72580</v>
      </c>
    </row>
    <row r="107" spans="1:9" s="44" customFormat="1" ht="30">
      <c r="A107" s="73" t="s">
        <v>921</v>
      </c>
      <c r="B107" s="49" t="s">
        <v>821</v>
      </c>
      <c r="C107" s="48" t="s">
        <v>816</v>
      </c>
      <c r="D107" s="77">
        <v>90.96</v>
      </c>
      <c r="E107" s="87">
        <v>154694</v>
      </c>
      <c r="F107" s="65"/>
      <c r="G107" s="65"/>
      <c r="H107" s="76"/>
      <c r="I107" s="82">
        <f t="shared" si="1"/>
        <v>154694</v>
      </c>
    </row>
    <row r="108" spans="1:9" s="44" customFormat="1" ht="30">
      <c r="A108" s="73" t="s">
        <v>922</v>
      </c>
      <c r="B108" s="49" t="s">
        <v>821</v>
      </c>
      <c r="C108" s="48" t="s">
        <v>816</v>
      </c>
      <c r="D108" s="77">
        <v>91.2</v>
      </c>
      <c r="E108" s="87">
        <v>144659</v>
      </c>
      <c r="F108" s="65"/>
      <c r="G108" s="65"/>
      <c r="H108" s="76"/>
      <c r="I108" s="82">
        <f t="shared" si="1"/>
        <v>144659</v>
      </c>
    </row>
    <row r="109" spans="1:9" s="44" customFormat="1" ht="30">
      <c r="A109" s="73" t="s">
        <v>923</v>
      </c>
      <c r="B109" s="49" t="s">
        <v>821</v>
      </c>
      <c r="C109" s="48" t="s">
        <v>816</v>
      </c>
      <c r="D109" s="77">
        <v>115.86</v>
      </c>
      <c r="E109" s="87">
        <v>183775</v>
      </c>
      <c r="F109" s="65"/>
      <c r="G109" s="65"/>
      <c r="H109" s="76"/>
      <c r="I109" s="82">
        <f t="shared" si="1"/>
        <v>183775</v>
      </c>
    </row>
    <row r="110" spans="1:9" s="44" customFormat="1" ht="30">
      <c r="A110" s="73" t="s">
        <v>924</v>
      </c>
      <c r="B110" s="49" t="s">
        <v>821</v>
      </c>
      <c r="C110" s="48" t="s">
        <v>816</v>
      </c>
      <c r="D110" s="77">
        <v>149.33</v>
      </c>
      <c r="E110" s="87">
        <v>236864</v>
      </c>
      <c r="F110" s="65"/>
      <c r="G110" s="65"/>
      <c r="H110" s="76"/>
      <c r="I110" s="82">
        <f t="shared" si="1"/>
        <v>236864</v>
      </c>
    </row>
    <row r="111" spans="1:18" s="44" customFormat="1" ht="30">
      <c r="A111" s="73" t="s">
        <v>925</v>
      </c>
      <c r="B111" s="49" t="s">
        <v>821</v>
      </c>
      <c r="C111" s="48" t="s">
        <v>816</v>
      </c>
      <c r="D111" s="75">
        <v>271.08</v>
      </c>
      <c r="E111" s="88">
        <v>429981</v>
      </c>
      <c r="F111" s="76"/>
      <c r="G111" s="76"/>
      <c r="H111" s="76"/>
      <c r="I111" s="82">
        <f t="shared" si="1"/>
        <v>429981</v>
      </c>
      <c r="Q111" s="50"/>
      <c r="R111" s="50"/>
    </row>
    <row r="112" spans="1:9" s="44" customFormat="1" ht="30">
      <c r="A112" s="74" t="s">
        <v>926</v>
      </c>
      <c r="B112" s="49" t="s">
        <v>821</v>
      </c>
      <c r="C112" s="48" t="s">
        <v>816</v>
      </c>
      <c r="D112" s="77">
        <v>149.33</v>
      </c>
      <c r="E112" s="87">
        <v>236864</v>
      </c>
      <c r="F112" s="65"/>
      <c r="G112" s="65"/>
      <c r="H112" s="76"/>
      <c r="I112" s="82">
        <f t="shared" si="1"/>
        <v>236864</v>
      </c>
    </row>
    <row r="113" spans="1:9" s="44" customFormat="1" ht="30">
      <c r="A113" s="73" t="s">
        <v>927</v>
      </c>
      <c r="B113" s="49" t="s">
        <v>821</v>
      </c>
      <c r="C113" s="48" t="s">
        <v>816</v>
      </c>
      <c r="D113" s="77">
        <v>115.86</v>
      </c>
      <c r="E113" s="87">
        <v>183775</v>
      </c>
      <c r="F113" s="65"/>
      <c r="G113" s="65"/>
      <c r="H113" s="76"/>
      <c r="I113" s="82">
        <f t="shared" si="1"/>
        <v>183775</v>
      </c>
    </row>
    <row r="114" spans="1:9" s="44" customFormat="1" ht="30">
      <c r="A114" s="73" t="s">
        <v>928</v>
      </c>
      <c r="B114" s="49" t="s">
        <v>821</v>
      </c>
      <c r="C114" s="48" t="s">
        <v>816</v>
      </c>
      <c r="D114" s="77">
        <v>101.49</v>
      </c>
      <c r="E114" s="87">
        <v>160981</v>
      </c>
      <c r="F114" s="65"/>
      <c r="G114" s="65"/>
      <c r="H114" s="76"/>
      <c r="I114" s="82">
        <f t="shared" si="1"/>
        <v>160981</v>
      </c>
    </row>
    <row r="115" spans="1:9" s="44" customFormat="1" ht="30">
      <c r="A115" s="73" t="s">
        <v>929</v>
      </c>
      <c r="B115" s="49" t="s">
        <v>821</v>
      </c>
      <c r="C115" s="48" t="s">
        <v>816</v>
      </c>
      <c r="D115" s="77">
        <v>74.25</v>
      </c>
      <c r="E115" s="87">
        <v>117774</v>
      </c>
      <c r="F115" s="65"/>
      <c r="G115" s="65"/>
      <c r="H115" s="76"/>
      <c r="I115" s="82">
        <f t="shared" si="1"/>
        <v>117774</v>
      </c>
    </row>
    <row r="116" spans="1:9" s="44" customFormat="1" ht="30">
      <c r="A116" s="73" t="s">
        <v>918</v>
      </c>
      <c r="B116" s="49" t="s">
        <v>821</v>
      </c>
      <c r="C116" s="48" t="s">
        <v>816</v>
      </c>
      <c r="D116" s="77">
        <v>77.24</v>
      </c>
      <c r="E116" s="87">
        <v>122516</v>
      </c>
      <c r="F116" s="65"/>
      <c r="G116" s="65"/>
      <c r="H116" s="76"/>
      <c r="I116" s="82">
        <f t="shared" si="1"/>
        <v>122516</v>
      </c>
    </row>
    <row r="117" spans="1:9" s="44" customFormat="1" ht="30">
      <c r="A117" s="73" t="s">
        <v>917</v>
      </c>
      <c r="B117" s="49" t="s">
        <v>821</v>
      </c>
      <c r="C117" s="48" t="s">
        <v>816</v>
      </c>
      <c r="D117" s="77">
        <v>231.49</v>
      </c>
      <c r="E117" s="87">
        <v>367184</v>
      </c>
      <c r="F117" s="65"/>
      <c r="G117" s="65"/>
      <c r="H117" s="76"/>
      <c r="I117" s="82">
        <f t="shared" si="1"/>
        <v>367184</v>
      </c>
    </row>
    <row r="118" spans="1:9" s="44" customFormat="1" ht="30">
      <c r="A118" s="73" t="s">
        <v>916</v>
      </c>
      <c r="B118" s="49" t="s">
        <v>821</v>
      </c>
      <c r="C118" s="48" t="s">
        <v>816</v>
      </c>
      <c r="D118" s="77">
        <v>231.49</v>
      </c>
      <c r="E118" s="87">
        <v>367184</v>
      </c>
      <c r="F118" s="65"/>
      <c r="G118" s="65"/>
      <c r="H118" s="76"/>
      <c r="I118" s="82">
        <f t="shared" si="1"/>
        <v>367184</v>
      </c>
    </row>
    <row r="119" spans="1:9" s="44" customFormat="1" ht="30">
      <c r="A119" s="73" t="s">
        <v>915</v>
      </c>
      <c r="B119" s="49" t="s">
        <v>821</v>
      </c>
      <c r="C119" s="48" t="s">
        <v>816</v>
      </c>
      <c r="D119" s="77">
        <v>117.08</v>
      </c>
      <c r="E119" s="87">
        <v>185710</v>
      </c>
      <c r="F119" s="65"/>
      <c r="G119" s="65"/>
      <c r="H119" s="76"/>
      <c r="I119" s="82">
        <f t="shared" si="1"/>
        <v>185710</v>
      </c>
    </row>
    <row r="120" spans="1:9" s="44" customFormat="1" ht="30">
      <c r="A120" s="73" t="s">
        <v>914</v>
      </c>
      <c r="B120" s="49" t="s">
        <v>821</v>
      </c>
      <c r="C120" s="48" t="s">
        <v>816</v>
      </c>
      <c r="D120" s="77">
        <v>77.24</v>
      </c>
      <c r="E120" s="87">
        <v>122516</v>
      </c>
      <c r="F120" s="65"/>
      <c r="G120" s="65"/>
      <c r="H120" s="76"/>
      <c r="I120" s="82">
        <f t="shared" si="1"/>
        <v>122516</v>
      </c>
    </row>
    <row r="121" spans="1:18" s="44" customFormat="1" ht="30">
      <c r="A121" s="73" t="s">
        <v>913</v>
      </c>
      <c r="B121" s="49" t="s">
        <v>821</v>
      </c>
      <c r="C121" s="48" t="s">
        <v>816</v>
      </c>
      <c r="D121" s="75">
        <v>86.58</v>
      </c>
      <c r="E121" s="88">
        <v>137331</v>
      </c>
      <c r="F121" s="64"/>
      <c r="G121" s="64"/>
      <c r="H121" s="76"/>
      <c r="I121" s="82">
        <f t="shared" si="1"/>
        <v>137331</v>
      </c>
      <c r="Q121" s="50"/>
      <c r="R121" s="50"/>
    </row>
    <row r="122" spans="1:9" s="44" customFormat="1" ht="30">
      <c r="A122" s="74" t="s">
        <v>912</v>
      </c>
      <c r="B122" s="49" t="s">
        <v>821</v>
      </c>
      <c r="C122" s="48" t="s">
        <v>816</v>
      </c>
      <c r="D122" s="77">
        <v>117.08</v>
      </c>
      <c r="E122" s="87">
        <v>185710</v>
      </c>
      <c r="F122" s="65"/>
      <c r="G122" s="65"/>
      <c r="H122" s="76"/>
      <c r="I122" s="82">
        <f t="shared" si="1"/>
        <v>185710</v>
      </c>
    </row>
    <row r="123" spans="1:9" s="44" customFormat="1" ht="30">
      <c r="A123" s="73" t="s">
        <v>909</v>
      </c>
      <c r="B123" s="49" t="s">
        <v>821</v>
      </c>
      <c r="C123" s="48" t="s">
        <v>816</v>
      </c>
      <c r="D123" s="77">
        <v>348.18</v>
      </c>
      <c r="E123" s="87">
        <v>552149</v>
      </c>
      <c r="F123" s="65"/>
      <c r="G123" s="65"/>
      <c r="H123" s="76"/>
      <c r="I123" s="82">
        <f t="shared" si="1"/>
        <v>552149</v>
      </c>
    </row>
    <row r="124" spans="1:9" s="44" customFormat="1" ht="30">
      <c r="A124" s="73" t="s">
        <v>910</v>
      </c>
      <c r="B124" s="49" t="s">
        <v>821</v>
      </c>
      <c r="C124" s="48" t="s">
        <v>816</v>
      </c>
      <c r="D124" s="77">
        <v>364.69</v>
      </c>
      <c r="E124" s="87">
        <v>578463</v>
      </c>
      <c r="F124" s="65"/>
      <c r="G124" s="65"/>
      <c r="H124" s="76"/>
      <c r="I124" s="82">
        <f t="shared" si="1"/>
        <v>578463</v>
      </c>
    </row>
    <row r="125" spans="1:9" s="44" customFormat="1" ht="30">
      <c r="A125" s="73" t="s">
        <v>911</v>
      </c>
      <c r="B125" s="49" t="s">
        <v>821</v>
      </c>
      <c r="C125" s="48" t="s">
        <v>816</v>
      </c>
      <c r="D125" s="77">
        <v>117.08</v>
      </c>
      <c r="E125" s="87">
        <v>185710</v>
      </c>
      <c r="F125" s="65"/>
      <c r="G125" s="65"/>
      <c r="H125" s="76"/>
      <c r="I125" s="82">
        <f t="shared" si="1"/>
        <v>185710</v>
      </c>
    </row>
    <row r="126" spans="1:9" s="44" customFormat="1" ht="30">
      <c r="A126" s="73" t="s">
        <v>908</v>
      </c>
      <c r="B126" s="49" t="s">
        <v>821</v>
      </c>
      <c r="C126" s="48" t="s">
        <v>816</v>
      </c>
      <c r="D126" s="77">
        <v>117.08</v>
      </c>
      <c r="E126" s="87">
        <v>185710</v>
      </c>
      <c r="F126" s="65"/>
      <c r="G126" s="65"/>
      <c r="H126" s="76"/>
      <c r="I126" s="82">
        <f t="shared" si="1"/>
        <v>185710</v>
      </c>
    </row>
    <row r="127" spans="1:9" s="44" customFormat="1" ht="30">
      <c r="A127" s="73" t="s">
        <v>907</v>
      </c>
      <c r="B127" s="49" t="s">
        <v>821</v>
      </c>
      <c r="C127" s="48" t="s">
        <v>816</v>
      </c>
      <c r="D127" s="77">
        <v>102.13</v>
      </c>
      <c r="E127" s="87">
        <v>161996</v>
      </c>
      <c r="F127" s="65"/>
      <c r="G127" s="65"/>
      <c r="H127" s="76"/>
      <c r="I127" s="82">
        <f t="shared" si="1"/>
        <v>161996</v>
      </c>
    </row>
    <row r="128" spans="1:9" s="44" customFormat="1" ht="30">
      <c r="A128" s="73" t="s">
        <v>906</v>
      </c>
      <c r="B128" s="49" t="s">
        <v>821</v>
      </c>
      <c r="C128" s="48" t="s">
        <v>816</v>
      </c>
      <c r="D128" s="77">
        <v>90.43</v>
      </c>
      <c r="E128" s="87">
        <v>143435</v>
      </c>
      <c r="F128" s="65"/>
      <c r="G128" s="65"/>
      <c r="H128" s="76"/>
      <c r="I128" s="82">
        <f t="shared" si="1"/>
        <v>143435</v>
      </c>
    </row>
    <row r="129" spans="1:9" s="44" customFormat="1" ht="45">
      <c r="A129" s="73" t="s">
        <v>905</v>
      </c>
      <c r="B129" s="49" t="s">
        <v>821</v>
      </c>
      <c r="C129" s="48" t="s">
        <v>817</v>
      </c>
      <c r="D129" s="77">
        <v>22.35</v>
      </c>
      <c r="E129" s="87">
        <v>21271</v>
      </c>
      <c r="F129" s="65"/>
      <c r="G129" s="65"/>
      <c r="H129" s="76"/>
      <c r="I129" s="82">
        <f t="shared" si="1"/>
        <v>21271</v>
      </c>
    </row>
    <row r="130" spans="1:9" s="44" customFormat="1" ht="33" customHeight="1" thickBot="1">
      <c r="A130" s="95" t="s">
        <v>826</v>
      </c>
      <c r="B130" s="63"/>
      <c r="C130" s="59"/>
      <c r="D130" s="60">
        <f>SUM(D3:D129)</f>
        <v>34334.1</v>
      </c>
      <c r="E130" s="89">
        <f>SUM(E3:E129)</f>
        <v>25793407</v>
      </c>
      <c r="F130" s="66">
        <f>SUM(F3:F129)</f>
        <v>0</v>
      </c>
      <c r="G130" s="66">
        <f>SUM(G3:G129)</f>
        <v>0</v>
      </c>
      <c r="H130" s="66">
        <f>SUM(H3:H129)</f>
        <v>0</v>
      </c>
      <c r="I130" s="78">
        <f>SUM(I3:I129)</f>
        <v>25793407</v>
      </c>
    </row>
    <row r="131" spans="1:9" s="44" customFormat="1" ht="6" customHeight="1" thickBot="1">
      <c r="A131" s="96"/>
      <c r="B131" s="54"/>
      <c r="C131" s="55"/>
      <c r="D131" s="56"/>
      <c r="E131" s="90"/>
      <c r="F131" s="67"/>
      <c r="G131" s="67"/>
      <c r="H131" s="67"/>
      <c r="I131" s="83"/>
    </row>
    <row r="132" spans="1:9" s="44" customFormat="1" ht="70.5" customHeight="1">
      <c r="A132" s="97" t="s">
        <v>901</v>
      </c>
      <c r="B132" s="49"/>
      <c r="C132" s="48"/>
      <c r="D132" s="72">
        <f aca="true" t="shared" si="2" ref="D132:I132">+D130</f>
        <v>34334.1</v>
      </c>
      <c r="E132" s="86">
        <f t="shared" si="2"/>
        <v>25793407</v>
      </c>
      <c r="F132" s="69">
        <f t="shared" si="2"/>
        <v>0</v>
      </c>
      <c r="G132" s="69">
        <f t="shared" si="2"/>
        <v>0</v>
      </c>
      <c r="H132" s="69">
        <f t="shared" si="2"/>
        <v>0</v>
      </c>
      <c r="I132" s="84">
        <f t="shared" si="2"/>
        <v>25793407</v>
      </c>
    </row>
    <row r="133" spans="1:9" ht="15.75" thickBot="1">
      <c r="A133" s="95" t="s">
        <v>826</v>
      </c>
      <c r="B133" s="63"/>
      <c r="C133" s="59"/>
      <c r="D133" s="60">
        <f aca="true" t="shared" si="3" ref="D133:I133">SUM(D132:D132)</f>
        <v>34334.1</v>
      </c>
      <c r="E133" s="89">
        <f t="shared" si="3"/>
        <v>25793407</v>
      </c>
      <c r="F133" s="66">
        <f t="shared" si="3"/>
        <v>0</v>
      </c>
      <c r="G133" s="66">
        <f t="shared" si="3"/>
        <v>0</v>
      </c>
      <c r="H133" s="66">
        <f t="shared" si="3"/>
        <v>0</v>
      </c>
      <c r="I133" s="85">
        <f t="shared" si="3"/>
        <v>25793407</v>
      </c>
    </row>
    <row r="134" spans="1:9" ht="15">
      <c r="A134" s="98"/>
      <c r="B134" s="51"/>
      <c r="C134" s="52"/>
      <c r="D134" s="70"/>
      <c r="E134" s="91"/>
      <c r="F134" s="71"/>
      <c r="G134" s="71"/>
      <c r="H134" s="71"/>
      <c r="I134" s="79"/>
    </row>
    <row r="135" spans="1:9" ht="28.5">
      <c r="A135" s="98" t="s">
        <v>837</v>
      </c>
      <c r="B135" s="99">
        <v>44952</v>
      </c>
      <c r="C135" s="52" t="s">
        <v>838</v>
      </c>
      <c r="D135" s="70"/>
      <c r="E135" s="91"/>
      <c r="F135" s="71"/>
      <c r="G135" s="71"/>
      <c r="H135" s="71"/>
      <c r="I135" s="79"/>
    </row>
    <row r="136" spans="1:8" ht="15.75" thickBot="1">
      <c r="A136" s="98"/>
      <c r="B136" s="51"/>
      <c r="C136" s="52"/>
      <c r="D136" s="53"/>
      <c r="E136" s="92"/>
      <c r="F136" s="57"/>
      <c r="G136" s="57"/>
      <c r="H136" s="57"/>
    </row>
    <row r="137" spans="1:7" ht="276.75" customHeight="1" thickBot="1">
      <c r="A137" s="61" t="s">
        <v>827</v>
      </c>
      <c r="B137" s="101" t="s">
        <v>835</v>
      </c>
      <c r="C137" s="102"/>
      <c r="D137" s="102"/>
      <c r="E137" s="102"/>
      <c r="F137" s="102"/>
      <c r="G137" s="103"/>
    </row>
    <row r="139" spans="1:7" ht="15">
      <c r="A139" s="61" t="s">
        <v>828</v>
      </c>
      <c r="B139" s="68" t="s">
        <v>829</v>
      </c>
      <c r="C139" s="68"/>
      <c r="D139" s="68"/>
      <c r="F139" s="68"/>
      <c r="G139" s="68"/>
    </row>
    <row r="140" ht="15">
      <c r="B140" s="47" t="s">
        <v>830</v>
      </c>
    </row>
    <row r="141" ht="15">
      <c r="B141" s="47" t="s">
        <v>836</v>
      </c>
    </row>
    <row r="142" ht="15">
      <c r="B142" s="47" t="s">
        <v>839</v>
      </c>
    </row>
    <row r="143" ht="15">
      <c r="B143" s="47" t="s">
        <v>840</v>
      </c>
    </row>
    <row r="154" spans="16:17" ht="15">
      <c r="P154" s="47" t="s">
        <v>821</v>
      </c>
      <c r="Q154" s="47" t="s">
        <v>814</v>
      </c>
    </row>
    <row r="155" spans="16:17" ht="15">
      <c r="P155" s="47" t="s">
        <v>822</v>
      </c>
      <c r="Q155" s="47" t="s">
        <v>832</v>
      </c>
    </row>
    <row r="156" spans="16:17" ht="15">
      <c r="P156" s="47" t="s">
        <v>823</v>
      </c>
      <c r="Q156" s="47" t="s">
        <v>815</v>
      </c>
    </row>
    <row r="157" ht="15">
      <c r="Q157" s="47" t="s">
        <v>816</v>
      </c>
    </row>
    <row r="158" ht="15">
      <c r="Q158" s="47" t="s">
        <v>817</v>
      </c>
    </row>
  </sheetData>
  <sheetProtection/>
  <mergeCells count="2">
    <mergeCell ref="B137:G137"/>
    <mergeCell ref="B1:I1"/>
  </mergeCells>
  <conditionalFormatting sqref="H133:H135 H3:H31 H33:H129">
    <cfRule type="cellIs" priority="45" dxfId="10" operator="greaterThan" stopIfTrue="1">
      <formula>0</formula>
    </cfRule>
    <cfRule type="cellIs" priority="46" dxfId="11" operator="lessThan" stopIfTrue="1">
      <formula>0</formula>
    </cfRule>
  </conditionalFormatting>
  <conditionalFormatting sqref="H32">
    <cfRule type="cellIs" priority="1" dxfId="10" operator="greaterThan" stopIfTrue="1">
      <formula>0</formula>
    </cfRule>
    <cfRule type="cellIs" priority="2" dxfId="11" operator="lessThan" stopIfTrue="1">
      <formula>0</formula>
    </cfRule>
  </conditionalFormatting>
  <dataValidations count="2">
    <dataValidation type="list" allowBlank="1" showInputMessage="1" showErrorMessage="1" sqref="B132 B3:B129">
      <formula1>$P$154:$P$156</formula1>
    </dataValidation>
    <dataValidation type="list" allowBlank="1" showInputMessage="1" showErrorMessage="1" sqref="C132 C3:C129">
      <formula1>$Q$154:$Q$158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2" operator="notEqual" stopIfTrue="1">
      <formula>0</formula>
    </cfRule>
    <cfRule type="cellIs" priority="7" dxfId="13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3" operator="greaterThanOrEqual" stopIfTrue="1">
      <formula>0</formula>
    </cfRule>
    <cfRule type="cellIs" priority="5" dxfId="14" operator="lessThan" stopIfTrue="1">
      <formula>0</formula>
    </cfRule>
  </conditionalFormatting>
  <conditionalFormatting sqref="C7 C11">
    <cfRule type="cellIs" priority="3" dxfId="14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2021-12-10T13:20:18Z</cp:lastPrinted>
  <dcterms:created xsi:type="dcterms:W3CDTF">2006-09-16T00:00:00Z</dcterms:created>
  <dcterms:modified xsi:type="dcterms:W3CDTF">2023-01-26T13:17:56Z</dcterms:modified>
  <cp:category/>
  <cp:version/>
  <cp:contentType/>
  <cp:contentStatus/>
</cp:coreProperties>
</file>